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1825" windowHeight="14025" activeTab="4"/>
  </bookViews>
  <sheets>
    <sheet name="T(6) vs N(6)" sheetId="8" r:id="rId1"/>
    <sheet name="IPTC(3) vs PTC(3)" sheetId="9" r:id="rId2"/>
    <sheet name="Common genes in situ+ invasio" sheetId="7" r:id="rId3"/>
    <sheet name="GO category of T vs N " sheetId="10" r:id="rId4"/>
    <sheet name="GO category of iPTC vs PTC" sheetId="11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01" i="9"/>
  <c r="O101"/>
  <c r="T101" s="1"/>
  <c r="K101"/>
  <c r="U100"/>
  <c r="O100"/>
  <c r="T100" s="1"/>
  <c r="K100"/>
  <c r="U99"/>
  <c r="O99"/>
  <c r="T99" s="1"/>
  <c r="K99"/>
  <c r="U98"/>
  <c r="O98"/>
  <c r="T98" s="1"/>
  <c r="K98"/>
  <c r="U97"/>
  <c r="O97"/>
  <c r="T97" s="1"/>
  <c r="K97"/>
  <c r="U96"/>
  <c r="O96"/>
  <c r="T96" s="1"/>
  <c r="K96"/>
  <c r="U95"/>
  <c r="O95"/>
  <c r="T95" s="1"/>
  <c r="K95"/>
  <c r="U94"/>
  <c r="O94"/>
  <c r="T94" s="1"/>
  <c r="K94"/>
  <c r="U93"/>
  <c r="O93"/>
  <c r="T93" s="1"/>
  <c r="K93"/>
  <c r="U92"/>
  <c r="O92"/>
  <c r="T92" s="1"/>
  <c r="K92"/>
  <c r="U91"/>
  <c r="O91"/>
  <c r="T91" s="1"/>
  <c r="K91"/>
  <c r="U90"/>
  <c r="O90"/>
  <c r="T90" s="1"/>
  <c r="K90"/>
  <c r="U89"/>
  <c r="O89"/>
  <c r="T89" s="1"/>
  <c r="K89"/>
  <c r="U88"/>
  <c r="O88"/>
  <c r="T88" s="1"/>
  <c r="K88"/>
  <c r="U87"/>
  <c r="O87"/>
  <c r="T87" s="1"/>
  <c r="K87"/>
  <c r="U86"/>
  <c r="O86"/>
  <c r="T86" s="1"/>
  <c r="K86"/>
  <c r="U85"/>
  <c r="O85"/>
  <c r="T85" s="1"/>
  <c r="K85"/>
  <c r="U84"/>
  <c r="O84"/>
  <c r="T84" s="1"/>
  <c r="K84"/>
  <c r="U83"/>
  <c r="O83"/>
  <c r="T83" s="1"/>
  <c r="K83"/>
  <c r="U82"/>
  <c r="O82"/>
  <c r="T82" s="1"/>
  <c r="K82"/>
  <c r="U81"/>
  <c r="O81"/>
  <c r="T81" s="1"/>
  <c r="K81"/>
  <c r="U80"/>
  <c r="O80"/>
  <c r="T80" s="1"/>
  <c r="K80"/>
  <c r="U79"/>
  <c r="O79"/>
  <c r="T79" s="1"/>
  <c r="K79"/>
  <c r="U78"/>
  <c r="O78"/>
  <c r="T78" s="1"/>
  <c r="K78"/>
  <c r="U77"/>
  <c r="O77"/>
  <c r="T77" s="1"/>
  <c r="K77"/>
  <c r="U76"/>
  <c r="O76"/>
  <c r="T76" s="1"/>
  <c r="K76"/>
  <c r="U75"/>
  <c r="O75"/>
  <c r="T75" s="1"/>
  <c r="K75"/>
  <c r="U74"/>
  <c r="O74"/>
  <c r="T74" s="1"/>
  <c r="K74"/>
  <c r="U73"/>
  <c r="O73"/>
  <c r="T73" s="1"/>
  <c r="K73"/>
  <c r="U72"/>
  <c r="O72"/>
  <c r="T72" s="1"/>
  <c r="K72"/>
  <c r="U71"/>
  <c r="O71"/>
  <c r="T71" s="1"/>
  <c r="K71"/>
  <c r="U70"/>
  <c r="O70"/>
  <c r="T70" s="1"/>
  <c r="K70"/>
  <c r="U69"/>
  <c r="O69"/>
  <c r="T69" s="1"/>
  <c r="K69"/>
  <c r="U68"/>
  <c r="O68"/>
  <c r="T68" s="1"/>
  <c r="K68"/>
  <c r="U67"/>
  <c r="O67"/>
  <c r="T67" s="1"/>
  <c r="K67"/>
  <c r="U66"/>
  <c r="O66"/>
  <c r="T66" s="1"/>
  <c r="K66"/>
  <c r="U65"/>
  <c r="O65"/>
  <c r="T65" s="1"/>
  <c r="K65"/>
  <c r="U64"/>
  <c r="O64"/>
  <c r="T64" s="1"/>
  <c r="K64"/>
  <c r="U63"/>
  <c r="O63"/>
  <c r="T63" s="1"/>
  <c r="K63"/>
  <c r="U62"/>
  <c r="O62"/>
  <c r="T62" s="1"/>
  <c r="K62"/>
  <c r="U61"/>
  <c r="O61"/>
  <c r="T61" s="1"/>
  <c r="K61"/>
  <c r="U60"/>
  <c r="O60"/>
  <c r="T60" s="1"/>
  <c r="K60"/>
  <c r="U59"/>
  <c r="O59"/>
  <c r="T59" s="1"/>
  <c r="K59"/>
  <c r="U58"/>
  <c r="O58"/>
  <c r="T58" s="1"/>
  <c r="K58"/>
  <c r="U57"/>
  <c r="O57"/>
  <c r="T57" s="1"/>
  <c r="K57"/>
  <c r="U56"/>
  <c r="O56"/>
  <c r="T56" s="1"/>
  <c r="K56"/>
  <c r="U55"/>
  <c r="O55"/>
  <c r="T55" s="1"/>
  <c r="K55"/>
  <c r="U54"/>
  <c r="O54"/>
  <c r="T54" s="1"/>
  <c r="K54"/>
  <c r="U53"/>
  <c r="O53"/>
  <c r="T53" s="1"/>
  <c r="K53"/>
  <c r="U52"/>
  <c r="O52"/>
  <c r="T52" s="1"/>
  <c r="K52"/>
  <c r="U51"/>
  <c r="O51"/>
  <c r="T51" s="1"/>
  <c r="K51"/>
  <c r="U50"/>
  <c r="O50"/>
  <c r="T50" s="1"/>
  <c r="K50"/>
  <c r="U49"/>
  <c r="O49"/>
  <c r="T49" s="1"/>
  <c r="K49"/>
  <c r="U48"/>
  <c r="O48"/>
  <c r="T48" s="1"/>
  <c r="K48"/>
  <c r="U47"/>
  <c r="O47"/>
  <c r="T47" s="1"/>
  <c r="K47"/>
  <c r="U46"/>
  <c r="O46"/>
  <c r="T46" s="1"/>
  <c r="K46"/>
  <c r="U45"/>
  <c r="O45"/>
  <c r="T45" s="1"/>
  <c r="K45"/>
  <c r="U44"/>
  <c r="O44"/>
  <c r="T44" s="1"/>
  <c r="K44"/>
  <c r="U43"/>
  <c r="O43"/>
  <c r="T43" s="1"/>
  <c r="K43"/>
  <c r="U42"/>
  <c r="O42"/>
  <c r="T42" s="1"/>
  <c r="K42"/>
  <c r="U41"/>
  <c r="O41"/>
  <c r="T41" s="1"/>
  <c r="K41"/>
  <c r="U40"/>
  <c r="O40"/>
  <c r="T40" s="1"/>
  <c r="K40"/>
  <c r="U39"/>
  <c r="O39"/>
  <c r="T39" s="1"/>
  <c r="K39"/>
  <c r="U38"/>
  <c r="O38"/>
  <c r="T38" s="1"/>
  <c r="K38"/>
  <c r="U37"/>
  <c r="O37"/>
  <c r="T37" s="1"/>
  <c r="K37"/>
  <c r="U36"/>
  <c r="O36"/>
  <c r="T36" s="1"/>
  <c r="K36"/>
  <c r="U35"/>
  <c r="O35"/>
  <c r="T35" s="1"/>
  <c r="K35"/>
  <c r="U34"/>
  <c r="O34"/>
  <c r="T34" s="1"/>
  <c r="K34"/>
  <c r="U33"/>
  <c r="O33"/>
  <c r="T33" s="1"/>
  <c r="K33"/>
  <c r="U32"/>
  <c r="O32"/>
  <c r="T32" s="1"/>
  <c r="K32"/>
  <c r="U31"/>
  <c r="O31"/>
  <c r="T31" s="1"/>
  <c r="K31"/>
  <c r="U30"/>
  <c r="O30"/>
  <c r="T30" s="1"/>
  <c r="K30"/>
  <c r="U29"/>
  <c r="O29"/>
  <c r="T29" s="1"/>
  <c r="K29"/>
  <c r="U28"/>
  <c r="O28"/>
  <c r="T28" s="1"/>
  <c r="K28"/>
  <c r="U27"/>
  <c r="O27"/>
  <c r="T27" s="1"/>
  <c r="K27"/>
  <c r="U26"/>
  <c r="O26"/>
  <c r="T26" s="1"/>
  <c r="K26"/>
  <c r="U25"/>
  <c r="O25"/>
  <c r="T25" s="1"/>
  <c r="K25"/>
  <c r="U24"/>
  <c r="O24"/>
  <c r="T24" s="1"/>
  <c r="K24"/>
  <c r="U23"/>
  <c r="O23"/>
  <c r="T23" s="1"/>
  <c r="K23"/>
  <c r="U22"/>
  <c r="O22"/>
  <c r="T22" s="1"/>
  <c r="K22"/>
  <c r="U21"/>
  <c r="O21"/>
  <c r="T21" s="1"/>
  <c r="K21"/>
  <c r="U20"/>
  <c r="O20"/>
  <c r="T20" s="1"/>
  <c r="K20"/>
  <c r="U19"/>
  <c r="O19"/>
  <c r="T19" s="1"/>
  <c r="K19"/>
  <c r="U18"/>
  <c r="O18"/>
  <c r="T18" s="1"/>
  <c r="K18"/>
  <c r="U17"/>
  <c r="O17"/>
  <c r="T17" s="1"/>
  <c r="K17"/>
  <c r="U16"/>
  <c r="O16"/>
  <c r="T16" s="1"/>
  <c r="K16"/>
  <c r="U15"/>
  <c r="O15"/>
  <c r="T15" s="1"/>
  <c r="K15"/>
  <c r="U14"/>
  <c r="O14"/>
  <c r="T14" s="1"/>
  <c r="K14"/>
  <c r="U13"/>
  <c r="O13"/>
  <c r="T13" s="1"/>
  <c r="K13"/>
  <c r="U12"/>
  <c r="O12"/>
  <c r="T12" s="1"/>
  <c r="K12"/>
  <c r="U11"/>
  <c r="O11"/>
  <c r="T11" s="1"/>
  <c r="K11"/>
  <c r="U10"/>
  <c r="O10"/>
  <c r="T10" s="1"/>
  <c r="K10"/>
  <c r="U9"/>
  <c r="O9"/>
  <c r="T9" s="1"/>
  <c r="K9"/>
  <c r="U8"/>
  <c r="O8"/>
  <c r="T8" s="1"/>
  <c r="K8"/>
  <c r="U7"/>
  <c r="O7"/>
  <c r="T7" s="1"/>
  <c r="K7"/>
  <c r="U6"/>
  <c r="O6"/>
  <c r="T6" s="1"/>
  <c r="K6"/>
  <c r="U5"/>
  <c r="O5"/>
  <c r="T5" s="1"/>
  <c r="K5"/>
  <c r="U4"/>
  <c r="O4"/>
  <c r="T4" s="1"/>
  <c r="K4"/>
  <c r="Z3" i="7" l="1"/>
  <c r="Z4"/>
  <c r="Z5"/>
  <c r="Z6"/>
  <c r="Z7"/>
  <c r="Z8"/>
  <c r="Z9"/>
  <c r="Z2"/>
  <c r="AC9"/>
  <c r="S9"/>
  <c r="AB9" s="1"/>
  <c r="N9"/>
  <c r="Y9" s="1"/>
  <c r="C9"/>
  <c r="AC8"/>
  <c r="S8"/>
  <c r="AB8" s="1"/>
  <c r="N8"/>
  <c r="Y8" s="1"/>
  <c r="C8"/>
  <c r="AC7"/>
  <c r="S7"/>
  <c r="AB7" s="1"/>
  <c r="N7"/>
  <c r="Y7" s="1"/>
  <c r="C7"/>
  <c r="AC6"/>
  <c r="S6"/>
  <c r="AB6" s="1"/>
  <c r="N6"/>
  <c r="Y6" s="1"/>
  <c r="C6"/>
  <c r="AC5"/>
  <c r="S5"/>
  <c r="AB5" s="1"/>
  <c r="N5"/>
  <c r="Y5" s="1"/>
  <c r="C5"/>
  <c r="AC4"/>
  <c r="S4"/>
  <c r="AB4" s="1"/>
  <c r="N4"/>
  <c r="Y4" s="1"/>
  <c r="C4"/>
  <c r="AC3"/>
  <c r="S3"/>
  <c r="AB3" s="1"/>
  <c r="N3"/>
  <c r="Y3" s="1"/>
  <c r="C3"/>
  <c r="AC2"/>
  <c r="S2"/>
  <c r="AB2" s="1"/>
  <c r="N2"/>
  <c r="Y2" s="1"/>
  <c r="C2"/>
  <c r="T9" l="1"/>
  <c r="T8"/>
  <c r="T2"/>
  <c r="T7"/>
  <c r="T6"/>
  <c r="T5"/>
  <c r="T4"/>
  <c r="T3"/>
</calcChain>
</file>

<file path=xl/sharedStrings.xml><?xml version="1.0" encoding="utf-8"?>
<sst xmlns="http://schemas.openxmlformats.org/spreadsheetml/2006/main" count="1046" uniqueCount="783">
  <si>
    <t>PTC-N3</t>
    <phoneticPr fontId="2" type="noConversion"/>
  </si>
  <si>
    <t>IPTC-N1</t>
    <phoneticPr fontId="2" type="noConversion"/>
  </si>
  <si>
    <t>IPTC-N3</t>
    <phoneticPr fontId="2" type="noConversion"/>
  </si>
  <si>
    <t>Q9Y5Y7</t>
  </si>
  <si>
    <t xml:space="preserve"> LYVE1  </t>
  </si>
  <si>
    <t>Lymphatic vessel endothelial hyaluronic acid receptor 1 OS=Homo sapiens GN=LYVE1 PE=1 SV=2</t>
  </si>
  <si>
    <t>E5RIF9</t>
  </si>
  <si>
    <t xml:space="preserve"> CA1  </t>
  </si>
  <si>
    <t>Carbonic anhydrase 1 (Fragment) OS=Homo sapiens GN=CA1 PE=1 SV=1</t>
  </si>
  <si>
    <t>P16452</t>
  </si>
  <si>
    <t xml:space="preserve"> EPB42  </t>
  </si>
  <si>
    <t>Erythrocyte membrane protein band 4.2 OS=Homo sapiens GN=EPB42 PE=1 SV=3</t>
  </si>
  <si>
    <t>H0YBJ2</t>
  </si>
  <si>
    <t xml:space="preserve"> TG  </t>
  </si>
  <si>
    <t>Thyroglobulin (Fragment) OS=Homo sapiens GN=TG PE=1 SV=1</t>
  </si>
  <si>
    <t>P00352</t>
  </si>
  <si>
    <t xml:space="preserve"> ALDH1A1  </t>
  </si>
  <si>
    <t>Retinal dehydrogenase 1 OS=Homo sapiens GN=ALDH1A1 PE=1 SV=2</t>
  </si>
  <si>
    <t>Q93099</t>
  </si>
  <si>
    <t xml:space="preserve"> HGD  </t>
  </si>
  <si>
    <t>Homogentisate 1,2-dioxygenase OS=Homo sapiens GN=HGD PE=1 SV=2</t>
  </si>
  <si>
    <t>P09669</t>
  </si>
  <si>
    <t xml:space="preserve"> COX6C  </t>
  </si>
  <si>
    <t>Cytochrome c oxidase subunit 6C OS=Homo sapiens GN=COX6C PE=1 SV=2</t>
  </si>
  <si>
    <t>B7Z613</t>
  </si>
  <si>
    <t xml:space="preserve"> GPM6B  </t>
  </si>
  <si>
    <t>Neuronal membrane glycoprotein M6-b OS=Homo sapiens GN=GPM6B PE=1 SV=1</t>
  </si>
  <si>
    <t>P05091</t>
  </si>
  <si>
    <t xml:space="preserve"> ALDH2  </t>
  </si>
  <si>
    <t>Aldehyde dehydrogenase, mitochondrial OS=Homo sapiens GN=ALDH2 PE=1 SV=2</t>
  </si>
  <si>
    <t>Q9Y653</t>
  </si>
  <si>
    <t xml:space="preserve"> ADGRG1  </t>
  </si>
  <si>
    <t>Adhesion G-protein coupled receptor G1 OS=Homo sapiens GN=ADGRG1 PE=1 SV=2</t>
  </si>
  <si>
    <t>O75309</t>
  </si>
  <si>
    <t xml:space="preserve"> CDH16  </t>
  </si>
  <si>
    <t>Cadherin-16 OS=Homo sapiens GN=CDH16 PE=2 SV=1</t>
  </si>
  <si>
    <t>P02042</t>
  </si>
  <si>
    <t xml:space="preserve"> HBD  </t>
  </si>
  <si>
    <t>Hemoglobin subunit delta OS=Homo sapiens GN=HBD PE=1 SV=2</t>
  </si>
  <si>
    <t>O43511</t>
  </si>
  <si>
    <t xml:space="preserve"> SLC26A4  </t>
  </si>
  <si>
    <t>Pendrin OS=Homo sapiens GN=SLC26A4 PE=1 SV=1</t>
  </si>
  <si>
    <t>P02647</t>
  </si>
  <si>
    <t xml:space="preserve"> APOA1  </t>
  </si>
  <si>
    <t>Apolipoprotein A-I OS=Homo sapiens GN=APOA1 PE=1 SV=1</t>
  </si>
  <si>
    <t>P51911</t>
  </si>
  <si>
    <t xml:space="preserve"> CNN1  </t>
  </si>
  <si>
    <t>Calponin-1 OS=Homo sapiens GN=CNN1 PE=1 SV=2</t>
  </si>
  <si>
    <t>Q9BTY2</t>
  </si>
  <si>
    <t xml:space="preserve"> FUCA2  </t>
  </si>
  <si>
    <t>Plasma alpha-L-fucosidase OS=Homo sapiens GN=FUCA2 PE=1 SV=2</t>
  </si>
  <si>
    <t>Q96EE4</t>
  </si>
  <si>
    <t xml:space="preserve"> CCDC126  </t>
  </si>
  <si>
    <t>Coiled-coil domain-containing protein 126 OS=Homo sapiens GN=CCDC126 PE=2 SV=2</t>
  </si>
  <si>
    <t>P69905</t>
  </si>
  <si>
    <t xml:space="preserve"> HBA1  </t>
  </si>
  <si>
    <t>Hemoglobin subunit alpha OS=Homo sapiens GN=HBA1 PE=1 SV=2</t>
  </si>
  <si>
    <t>P28906</t>
  </si>
  <si>
    <t xml:space="preserve"> CD34  </t>
  </si>
  <si>
    <t>Hematopoietic progenitor cell antigen CD34 OS=Homo sapiens GN=CD34 PE=1 SV=2</t>
  </si>
  <si>
    <t>Q9ULI3</t>
  </si>
  <si>
    <t xml:space="preserve"> HEG1  </t>
  </si>
  <si>
    <t>Protein HEG homolog 1 OS=Homo sapiens GN=HEG1 PE=1 SV=3</t>
  </si>
  <si>
    <t>B5M0C0</t>
  </si>
  <si>
    <t xml:space="preserve"> DUOXA1  </t>
  </si>
  <si>
    <t>Dual oxidase maturation factor 1 OS=Homo sapiens GN=DUOXA1 PE=1 SV=1</t>
  </si>
  <si>
    <t>O95837</t>
  </si>
  <si>
    <t xml:space="preserve"> GNA14  </t>
  </si>
  <si>
    <t>Guanine nucleotide-binding protein subunit alpha-14 OS=Homo sapiens GN=GNA14 PE=1 SV=1</t>
  </si>
  <si>
    <t>P09488</t>
  </si>
  <si>
    <t xml:space="preserve"> GSTM1  </t>
  </si>
  <si>
    <t>Glutathione S-transferase Mu 1 OS=Homo sapiens GN=GSTM1 PE=1 SV=3</t>
  </si>
  <si>
    <t>A0A0A0MSU4</t>
  </si>
  <si>
    <t xml:space="preserve"> ABCA8  </t>
  </si>
  <si>
    <t>ATP-binding cassette sub-family A member 8 OS=Homo sapiens GN=ABCA8 PE=1 SV=1</t>
  </si>
  <si>
    <t>P02654</t>
  </si>
  <si>
    <t xml:space="preserve"> APOC1  </t>
  </si>
  <si>
    <t>Apolipoprotein C-I OS=Homo sapiens GN=APOC1 PE=1 SV=1</t>
  </si>
  <si>
    <t>A0A087WWD4</t>
  </si>
  <si>
    <t xml:space="preserve"> NCAM1  </t>
  </si>
  <si>
    <t>Neural cell adhesion molecule 1 OS=Homo sapiens GN=NCAM1 PE=1 SV=1</t>
  </si>
  <si>
    <t>H0YNC7</t>
  </si>
  <si>
    <t xml:space="preserve"> TPM1  </t>
  </si>
  <si>
    <t>Tropomyosin alpha-1 chain (Fragment) OS=Homo sapiens GN=TPM1 PE=1 SV=1</t>
  </si>
  <si>
    <t>P35858</t>
  </si>
  <si>
    <t xml:space="preserve"> IGFALS  </t>
  </si>
  <si>
    <t>Insulin-like growth factor-binding protein complex acid labile subunit OS=Homo sapiens GN=IGFALS PE=1 SV=1</t>
  </si>
  <si>
    <t>Q04828</t>
  </si>
  <si>
    <t xml:space="preserve"> AKR1C1  </t>
  </si>
  <si>
    <t>Aldo-keto reductase family 1 member C1 OS=Homo sapiens GN=AKR1C1 PE=1 SV=1</t>
  </si>
  <si>
    <t>V9GYM3</t>
  </si>
  <si>
    <t xml:space="preserve"> APOA2  </t>
  </si>
  <si>
    <t>Apolipoprotein A-II OS=Homo sapiens GN=APOA2 PE=1 SV=1</t>
  </si>
  <si>
    <t>P50225</t>
  </si>
  <si>
    <t xml:space="preserve"> SULT1A1  </t>
  </si>
  <si>
    <t>Sulfotransferase 1A1 OS=Homo sapiens GN=SULT1A1 PE=1 SV=3</t>
  </si>
  <si>
    <t>H7BXR3</t>
  </si>
  <si>
    <t xml:space="preserve"> SORBS2  </t>
  </si>
  <si>
    <t>Sorbin and SH3 domain-containing protein 2 (Fragment) OS=Homo sapiens GN=SORBS2 PE=1 SV=1</t>
  </si>
  <si>
    <t>P29622</t>
  </si>
  <si>
    <t xml:space="preserve"> SERPINA4  </t>
  </si>
  <si>
    <t>Kallistatin OS=Homo sapiens GN=SERPINA4 PE=1 SV=3</t>
  </si>
  <si>
    <t>P04114</t>
  </si>
  <si>
    <t xml:space="preserve"> APOB  </t>
  </si>
  <si>
    <t>Apolipoprotein B-100 OS=Homo sapiens GN=APOB PE=1 SV=2</t>
  </si>
  <si>
    <t>Q92959</t>
  </si>
  <si>
    <t xml:space="preserve"> SLCO2A1  </t>
  </si>
  <si>
    <t>Solute carrier organic anion transporter family member 2A1 OS=Homo sapiens GN=SLCO2A1 PE=1 SV=2</t>
  </si>
  <si>
    <t>E9PGN7</t>
  </si>
  <si>
    <t xml:space="preserve"> SERPING1  </t>
  </si>
  <si>
    <t>Plasma protease C1 inhibitor OS=Homo sapiens GN=SERPING1 PE=1 SV=1</t>
  </si>
  <si>
    <t>P13929</t>
  </si>
  <si>
    <t xml:space="preserve"> ENO3  </t>
  </si>
  <si>
    <t>Beta-enolase OS=Homo sapiens GN=ENO3 PE=1 SV=5</t>
  </si>
  <si>
    <t>B7ZKJ8</t>
  </si>
  <si>
    <t xml:space="preserve"> ITIH4  </t>
  </si>
  <si>
    <t>ITIH4 protein OS=Homo sapiens GN=ITIH4 PE=1 SV=1</t>
  </si>
  <si>
    <t>P01023</t>
  </si>
  <si>
    <t xml:space="preserve"> A2M  </t>
  </si>
  <si>
    <t>Alpha-2-macroglobulin OS=Homo sapiens GN=A2M PE=1 SV=3</t>
  </si>
  <si>
    <t>P02765</t>
  </si>
  <si>
    <t xml:space="preserve"> AHSG  </t>
  </si>
  <si>
    <t>Alpha-2-HS-glycoprotein OS=Homo sapiens GN=AHSG PE=1 SV=1</t>
  </si>
  <si>
    <t>Q9H223</t>
  </si>
  <si>
    <t xml:space="preserve"> EHD4  </t>
  </si>
  <si>
    <t>EH domain-containing protein 4 OS=Homo sapiens GN=EHD4 PE=1 SV=1</t>
  </si>
  <si>
    <t>O43301</t>
  </si>
  <si>
    <t xml:space="preserve"> HSPA12A  </t>
  </si>
  <si>
    <t>Heat shock 70 kDa protein 12A OS=Homo sapiens GN=HSPA12A PE=1 SV=2</t>
  </si>
  <si>
    <t>P01008</t>
  </si>
  <si>
    <t xml:space="preserve"> SERPINC1  </t>
  </si>
  <si>
    <t>Antithrombin-III OS=Homo sapiens GN=SERPINC1 PE=1 SV=1</t>
  </si>
  <si>
    <t>P43251</t>
  </si>
  <si>
    <t xml:space="preserve"> BTD  </t>
  </si>
  <si>
    <t>Biotinidase OS=Homo sapiens GN=BTD PE=1 SV=2</t>
  </si>
  <si>
    <t>P24310</t>
  </si>
  <si>
    <t xml:space="preserve"> COX7A1  </t>
  </si>
  <si>
    <t>Cytochrome c oxidase subunit 7A1, mitochondrial OS=Homo sapiens GN=COX7A1 PE=1 SV=2</t>
  </si>
  <si>
    <t>O76041</t>
  </si>
  <si>
    <t xml:space="preserve"> NEBL  </t>
  </si>
  <si>
    <t>Nebulette OS=Homo sapiens GN=NEBL PE=1 SV=1</t>
  </si>
  <si>
    <t>Q16647</t>
  </si>
  <si>
    <t xml:space="preserve"> PTGIS  </t>
  </si>
  <si>
    <t>Prostacyclin synthase OS=Homo sapiens GN=PTGIS PE=1 SV=1</t>
  </si>
  <si>
    <t>Q02952</t>
  </si>
  <si>
    <t xml:space="preserve"> AKAP12  </t>
  </si>
  <si>
    <t>A-kinase anchor protein 12 OS=Homo sapiens GN=AKAP12 PE=1 SV=4</t>
  </si>
  <si>
    <t>Q13488</t>
  </si>
  <si>
    <t xml:space="preserve"> TCIRG1  </t>
  </si>
  <si>
    <t>V-type proton ATPase 116 kDa subunit a isoform 3 OS=Homo sapiens GN=TCIRG1 PE=1 SV=3</t>
  </si>
  <si>
    <t>Q9Y287</t>
  </si>
  <si>
    <t xml:space="preserve"> ITM2B  </t>
  </si>
  <si>
    <t>Integral membrane protein 2B OS=Homo sapiens GN=ITM2B PE=1 SV=1</t>
  </si>
  <si>
    <t>P25311</t>
  </si>
  <si>
    <t xml:space="preserve"> AZGP1  </t>
  </si>
  <si>
    <t>Zinc-alpha-2-glycoprotein OS=Homo sapiens GN=AZGP1 PE=1 SV=2</t>
  </si>
  <si>
    <t>P02787</t>
  </si>
  <si>
    <t xml:space="preserve"> TF  </t>
  </si>
  <si>
    <t>Serotransferrin OS=Homo sapiens GN=TF PE=1 SV=3</t>
  </si>
  <si>
    <t>G5EA03</t>
  </si>
  <si>
    <t xml:space="preserve"> LIMCH1  </t>
  </si>
  <si>
    <t>LIM and calponin homology domains-containing protein 1 OS=Homo sapiens GN=LIMCH1 PE=1 SV=1</t>
  </si>
  <si>
    <t>P05546</t>
  </si>
  <si>
    <t xml:space="preserve"> SERPIND1  </t>
  </si>
  <si>
    <t>Heparin cofactor 2 OS=Homo sapiens GN=SERPIND1 PE=1 SV=3</t>
  </si>
  <si>
    <t>E9PMS6</t>
  </si>
  <si>
    <t xml:space="preserve"> LMO7  </t>
  </si>
  <si>
    <t>LIM domain only protein 7 OS=Homo sapiens GN=LMO7 PE=1 SV=1</t>
  </si>
  <si>
    <t>Q4V9L6</t>
  </si>
  <si>
    <t xml:space="preserve"> TMEM119  </t>
  </si>
  <si>
    <t>Transmembrane protein 119 OS=Homo sapiens GN=TMEM119 PE=1 SV=1</t>
  </si>
  <si>
    <t>A0A0A0MSS8</t>
  </si>
  <si>
    <t xml:space="preserve"> AKR1C3  </t>
  </si>
  <si>
    <t>Aldo-keto reductase family 1 member C3 OS=Homo sapiens GN=AKR1C3 PE=1 SV=1</t>
  </si>
  <si>
    <t>D6RF35</t>
  </si>
  <si>
    <t xml:space="preserve"> GC  </t>
  </si>
  <si>
    <t>Vitamin D-binding protein OS=Homo sapiens GN=GC PE=1 SV=1</t>
  </si>
  <si>
    <t>P34741</t>
  </si>
  <si>
    <t xml:space="preserve"> SDC2  </t>
  </si>
  <si>
    <t>Syndecan-2 OS=Homo sapiens GN=SDC2 PE=1 SV=2</t>
  </si>
  <si>
    <t>P02790</t>
  </si>
  <si>
    <t xml:space="preserve"> HPX  </t>
  </si>
  <si>
    <t>Hemopexin OS=Homo sapiens GN=HPX PE=1 SV=2</t>
  </si>
  <si>
    <t>D3YTI2</t>
  </si>
  <si>
    <t xml:space="preserve"> ACP1  </t>
  </si>
  <si>
    <t>Low molecular weight phosphotyrosine protein phosphatase OS=Homo sapiens GN=ACP1 PE=1 SV=1</t>
  </si>
  <si>
    <t>P00450</t>
  </si>
  <si>
    <t xml:space="preserve"> CP  </t>
  </si>
  <si>
    <t>Ceruloplasmin OS=Homo sapiens GN=CP PE=1 SV=1</t>
  </si>
  <si>
    <t>P54289</t>
  </si>
  <si>
    <t xml:space="preserve"> CACNA2D1  </t>
  </si>
  <si>
    <t>Voltage-dependent calcium channel subunit alpha-2/delta-1 OS=Homo sapiens GN=CACNA2D1 PE=1 SV=3</t>
  </si>
  <si>
    <t>P07099</t>
  </si>
  <si>
    <t xml:space="preserve"> EPHX1  </t>
  </si>
  <si>
    <t>Epoxide hydrolase 1 OS=Homo sapiens GN=EPHX1 PE=1 SV=1</t>
  </si>
  <si>
    <t>F6XZQ7</t>
  </si>
  <si>
    <t xml:space="preserve"> GSTM2  </t>
  </si>
  <si>
    <t>Glutathione S-transferase OS=Homo sapiens GN=GSTM2 PE=1 SV=1</t>
  </si>
  <si>
    <t>Q6YHU6</t>
  </si>
  <si>
    <t xml:space="preserve"> THADA  </t>
  </si>
  <si>
    <t>Thyroid adenoma-associated protein OS=Homo sapiens GN=THADA PE=1 SV=1</t>
  </si>
  <si>
    <t>Q7L2E3</t>
  </si>
  <si>
    <t xml:space="preserve"> DHX30  </t>
  </si>
  <si>
    <t>Putative ATP-dependent RNA helicase DHX30 OS=Homo sapiens GN=DHX30 PE=1 SV=1</t>
  </si>
  <si>
    <t>P51553</t>
  </si>
  <si>
    <t xml:space="preserve"> IDH3G  </t>
  </si>
  <si>
    <t>Isocitrate dehydrogenase [NAD] subunit gamma, mitochondrial OS=Homo sapiens GN=IDH3G PE=1 SV=1</t>
  </si>
  <si>
    <t>Q9BV20</t>
  </si>
  <si>
    <t xml:space="preserve"> MRI1  </t>
  </si>
  <si>
    <t>Methylthioribose-1-phosphate isomerase OS=Homo sapiens GN=MRI1 PE=1 SV=1</t>
  </si>
  <si>
    <t>J3KR35</t>
  </si>
  <si>
    <t xml:space="preserve"> CCDC12  </t>
  </si>
  <si>
    <t>Coiled-coil domain containing 12, isoform CRA_a OS=Homo sapiens GN=CCDC12 PE=1 SV=1</t>
  </si>
  <si>
    <t>Q14566</t>
  </si>
  <si>
    <t xml:space="preserve"> MCM6  </t>
  </si>
  <si>
    <t>DNA replication licensing factor MCM6 OS=Homo sapiens GN=MCM6 PE=1 SV=1</t>
  </si>
  <si>
    <t>Q9H2W6</t>
  </si>
  <si>
    <t xml:space="preserve"> MRPL46  </t>
  </si>
  <si>
    <t>39S ribosomal protein L46, mitochondrial OS=Homo sapiens GN=MRPL46 PE=1 SV=1</t>
  </si>
  <si>
    <t>P35268</t>
  </si>
  <si>
    <t xml:space="preserve"> RPL22  </t>
  </si>
  <si>
    <t>60S ribosomal protein L22 OS=Homo sapiens GN=RPL22 PE=1 SV=2</t>
  </si>
  <si>
    <t>Q00059</t>
  </si>
  <si>
    <t xml:space="preserve"> TFAM  </t>
  </si>
  <si>
    <t>Transcription factor A, mitochondrial OS=Homo sapiens GN=TFAM PE=1 SV=1</t>
  </si>
  <si>
    <t>Q9Y3B7</t>
  </si>
  <si>
    <t xml:space="preserve"> MRPL11  </t>
  </si>
  <si>
    <t>39S ribosomal protein L11, mitochondrial OS=Homo sapiens GN=MRPL11 PE=1 SV=1</t>
  </si>
  <si>
    <t>Q969S9</t>
  </si>
  <si>
    <t xml:space="preserve"> GFM2  </t>
  </si>
  <si>
    <t>Ribosome-releasing factor 2, mitochondrial OS=Homo sapiens GN=GFM2 PE=1 SV=1</t>
  </si>
  <si>
    <t>P61513</t>
  </si>
  <si>
    <t xml:space="preserve"> RPL37A  </t>
  </si>
  <si>
    <t>60S ribosomal protein L37a OS=Homo sapiens GN=RPL37A PE=1 SV=2</t>
  </si>
  <si>
    <t>P10809</t>
  </si>
  <si>
    <t xml:space="preserve"> HSPD1  </t>
  </si>
  <si>
    <t>60 kDa heat shock protein, mitochondrial OS=Homo sapiens GN=HSPD1 PE=1 SV=2</t>
  </si>
  <si>
    <t>P61927</t>
  </si>
  <si>
    <t xml:space="preserve"> RPL37  </t>
  </si>
  <si>
    <t>60S ribosomal protein L37 OS=Homo sapiens GN=RPL37 PE=1 SV=2</t>
  </si>
  <si>
    <t>Q14061</t>
  </si>
  <si>
    <t xml:space="preserve"> COX17  </t>
  </si>
  <si>
    <t>Cytochrome c oxidase copper chaperone OS=Homo sapiens GN=COX17 PE=1 SV=2</t>
  </si>
  <si>
    <t>Q15582</t>
  </si>
  <si>
    <t xml:space="preserve"> TGFBI  </t>
  </si>
  <si>
    <t>Transforming growth factor-beta-induced protein ig-h3 OS=Homo sapiens GN=TGFBI PE=1 SV=1</t>
  </si>
  <si>
    <t>Q9Y2P4</t>
  </si>
  <si>
    <t xml:space="preserve"> SLC27A6  </t>
  </si>
  <si>
    <t>Long-chain fatty acid transport protein 6 OS=Homo sapiens GN=SLC27A6 PE=2 SV=1</t>
  </si>
  <si>
    <t>E7ETU7</t>
  </si>
  <si>
    <t xml:space="preserve"> MRPL3  </t>
  </si>
  <si>
    <t>39S ribosomal protein L3, mitochondrial OS=Homo sapiens GN=MRPL3 PE=1 SV=1</t>
  </si>
  <si>
    <t>P33992</t>
  </si>
  <si>
    <t xml:space="preserve"> MCM5  </t>
  </si>
  <si>
    <t>DNA replication licensing factor MCM5 OS=Homo sapiens GN=MCM5 PE=1 SV=5</t>
  </si>
  <si>
    <t>Q9NRX2</t>
  </si>
  <si>
    <t xml:space="preserve"> MRPL17  </t>
  </si>
  <si>
    <t>39S ribosomal protein L17, mitochondrial OS=Homo sapiens GN=MRPL17 PE=1 SV=1</t>
  </si>
  <si>
    <t>P62899</t>
  </si>
  <si>
    <t xml:space="preserve"> RPL31  </t>
  </si>
  <si>
    <t>60S ribosomal protein L31 OS=Homo sapiens GN=RPL31 PE=1 SV=1</t>
  </si>
  <si>
    <t>P82673</t>
  </si>
  <si>
    <t xml:space="preserve"> MRPS35  </t>
  </si>
  <si>
    <t>28S ribosomal protein S35, mitochondrial OS=Homo sapiens GN=MRPS35 PE=1 SV=1</t>
  </si>
  <si>
    <t>Q07021</t>
  </si>
  <si>
    <t xml:space="preserve"> C1QBP  </t>
  </si>
  <si>
    <t>Complement component 1 Q subcomponent-binding protein, mitochondrial OS=Homo sapiens GN=C1QBP PE=1 SV=1</t>
  </si>
  <si>
    <t>Q12769</t>
  </si>
  <si>
    <t xml:space="preserve"> NUP160  </t>
  </si>
  <si>
    <t>Nuclear pore complex protein Nup160 OS=Homo sapiens GN=NUP160 PE=1 SV=3</t>
  </si>
  <si>
    <t>P61604</t>
  </si>
  <si>
    <t xml:space="preserve"> HS </t>
  </si>
  <si>
    <t>10 kDa heat shock protein, mitochondrial OS=Homo sapiens GN=HSPE1 PE=1 SV=2</t>
  </si>
  <si>
    <t>P99999</t>
  </si>
  <si>
    <t xml:space="preserve"> CYCS  </t>
  </si>
  <si>
    <t>Cytochrome c OS=Homo sapiens GN=CYCS PE=1 SV=2</t>
  </si>
  <si>
    <t>M0R226</t>
  </si>
  <si>
    <t xml:space="preserve"> MRPL34  </t>
  </si>
  <si>
    <t>39S ribosomal protein L34, mitochondrial OS=Homo sapiens GN=MRPL34 PE=1 SV=1</t>
  </si>
  <si>
    <t>Q9BV44</t>
  </si>
  <si>
    <t xml:space="preserve"> THUMPD3  </t>
  </si>
  <si>
    <t>THUMP domain-containing protein 3 OS=Homo sapiens GN=THUMPD3 PE=1 SV=1</t>
  </si>
  <si>
    <t>Q13427</t>
  </si>
  <si>
    <t xml:space="preserve"> PPIG  </t>
  </si>
  <si>
    <t>Peptidyl-prolyl cis-trans isomerase G OS=Homo sapiens GN=PPIG PE=1 SV=2</t>
  </si>
  <si>
    <t>X6RAL5</t>
  </si>
  <si>
    <t xml:space="preserve"> SAP18  </t>
  </si>
  <si>
    <t>Histone deacetylase complex subunit SAP18 OS=Homo sapiens GN=SAP18 PE=1 SV=1</t>
  </si>
  <si>
    <t>Q9H307</t>
  </si>
  <si>
    <t xml:space="preserve"> PNN  </t>
  </si>
  <si>
    <t>Pinin OS=Homo sapiens GN=PNN PE=1 SV=4</t>
  </si>
  <si>
    <t>P23560</t>
  </si>
  <si>
    <t xml:space="preserve"> BDNF  </t>
  </si>
  <si>
    <t>Brain-derived neurotrophic factor OS=Homo sapiens GN=BDNF PE=1 SV=1</t>
  </si>
  <si>
    <t>H0YCR7</t>
  </si>
  <si>
    <t xml:space="preserve"> RNH1  </t>
  </si>
  <si>
    <t>Ribonuclease inhibitor (Fragment) OS=Homo sapiens GN=RNH1 PE=1 SV=1</t>
  </si>
  <si>
    <t>P04264</t>
  </si>
  <si>
    <t>Keratin, type II cytoskeletal 1 OS=Homo sapiens GN=KRT1 PE=1 SV=6</t>
  </si>
  <si>
    <t>KRT1</t>
  </si>
  <si>
    <t>P13645</t>
  </si>
  <si>
    <t>Keratin, type I cytoskeletal 10 OS=Homo sapiens GN=KRT10 PE=1 SV=6</t>
  </si>
  <si>
    <t>KRT10</t>
  </si>
  <si>
    <t>P35908</t>
  </si>
  <si>
    <t>Keratin, type II cytoskeletal 2 epidermal OS=Homo sapiens GN=KRT2 PE=1 SV=2</t>
  </si>
  <si>
    <t>KRT2</t>
  </si>
  <si>
    <t>P35527</t>
  </si>
  <si>
    <t>Keratin, type I cytoskeletal 9 OS=Homo sapiens GN=KRT9 PE=1 SV=3</t>
  </si>
  <si>
    <t>KRT9</t>
  </si>
  <si>
    <t>A0A1B0GU45</t>
  </si>
  <si>
    <t>Lymphoid-restricted membrane protein OS=Homo sapiens GN=LRMP PE=1 SV=1</t>
  </si>
  <si>
    <t>LRMP</t>
  </si>
  <si>
    <t>P68871</t>
  </si>
  <si>
    <t>Hemoglobin subunit beta OS=Homo sapiens GN=HBB PE=1 SV=2</t>
  </si>
  <si>
    <t>HBB</t>
  </si>
  <si>
    <t>Q5T619</t>
  </si>
  <si>
    <t>Zinc finger protein 648 OS=Homo sapiens GN=ZNF648 PE=1 SV=1</t>
  </si>
  <si>
    <t>ZNF648</t>
  </si>
  <si>
    <t>HBA1</t>
  </si>
  <si>
    <t>P20930</t>
  </si>
  <si>
    <t>Filaggrin OS=Homo sapiens GN=FLG PE=1 SV=3</t>
  </si>
  <si>
    <t>FLG</t>
  </si>
  <si>
    <t>HBD</t>
  </si>
  <si>
    <t>H0Y474</t>
  </si>
  <si>
    <t>V-type proton ATPase subunit G (Fragment) OS=Homo sapiens GN=ATP6V1G2 PE=1 SV=1</t>
  </si>
  <si>
    <t>ATP6V1G2</t>
  </si>
  <si>
    <t>P13473</t>
  </si>
  <si>
    <t>Lysosome-associated membrane glycoprotein 2 OS=Homo sapiens GN=LAMP2 PE=1 SV=2</t>
  </si>
  <si>
    <t>LAMP2</t>
  </si>
  <si>
    <t>P13647</t>
  </si>
  <si>
    <t>Keratin, type II cytoskeletal 5 OS=Homo sapiens GN=KRT5 PE=1 SV=3</t>
  </si>
  <si>
    <t>KRT5</t>
  </si>
  <si>
    <t>P00915</t>
  </si>
  <si>
    <t>Carbonic anhydrase 1 OS=Homo sapiens GN=CA1 PE=1 SV=2</t>
  </si>
  <si>
    <t>CA1</t>
  </si>
  <si>
    <t>P02533</t>
  </si>
  <si>
    <t>Keratin, type I cytoskeletal 14 OS=Homo sapiens GN=KRT14 PE=1 SV=4</t>
  </si>
  <si>
    <t>KRT14</t>
  </si>
  <si>
    <t>Q9NZD4</t>
  </si>
  <si>
    <t>Alpha-hemoglobin-stabilizing protein OS=Homo sapiens GN=AHSP PE=1 SV=1</t>
  </si>
  <si>
    <t>AHSP</t>
  </si>
  <si>
    <t>P37840</t>
  </si>
  <si>
    <t>Alpha-synuclein OS=Homo sapiens GN=SNCA PE=1 SV=1</t>
  </si>
  <si>
    <t>SNCA</t>
  </si>
  <si>
    <t>Q86YZ3</t>
  </si>
  <si>
    <t>Hornerin OS=Homo sapiens GN=HRNR PE=1 SV=2</t>
  </si>
  <si>
    <t>HRNR</t>
  </si>
  <si>
    <t>COX6C</t>
  </si>
  <si>
    <t>P81605</t>
  </si>
  <si>
    <t>Dermcidin OS=Homo sapiens GN=DCD PE=1 SV=2</t>
  </si>
  <si>
    <t>DCD</t>
  </si>
  <si>
    <t>SORBS2</t>
  </si>
  <si>
    <t>P40261</t>
  </si>
  <si>
    <t>Nicotinamide N-methyltransferase OS=Homo sapiens GN=NNMT PE=1 SV=1</t>
  </si>
  <si>
    <t>NNMT</t>
  </si>
  <si>
    <t>P31949</t>
  </si>
  <si>
    <t>Protein S100-A11 OS=Homo sapiens GN=S100A11 PE=1 SV=2</t>
  </si>
  <si>
    <t>S100A11</t>
  </si>
  <si>
    <t>Q6FHJ7</t>
  </si>
  <si>
    <t>Secreted frizzled-related protein 4 OS=Homo sapiens GN=SFRP4 PE=1 SV=2</t>
  </si>
  <si>
    <t>SFRP4</t>
  </si>
  <si>
    <t>TGFBI</t>
  </si>
  <si>
    <t>THADA</t>
  </si>
  <si>
    <t>Q12884</t>
  </si>
  <si>
    <t>Prolyl endopeptidase FAP OS=Homo sapiens GN=FAP PE=1 SV=5</t>
  </si>
  <si>
    <t>FAP</t>
  </si>
  <si>
    <t>P17931</t>
  </si>
  <si>
    <t>Galectin-3 OS=Homo sapiens GN=LGALS3 PE=1 SV=5</t>
  </si>
  <si>
    <t>LGALS3</t>
  </si>
  <si>
    <t>P35442</t>
  </si>
  <si>
    <t>Thrombospondin-2 OS=Homo sapiens GN=THBS2 PE=1 SV=2</t>
  </si>
  <si>
    <t>THBS2</t>
  </si>
  <si>
    <t>BDNF</t>
  </si>
  <si>
    <t>Q9NQ88</t>
  </si>
  <si>
    <t>Fructose-2,6-bisphosphatase TIGAR OS=Homo sapiens GN=TIGAR PE=1 SV=1</t>
  </si>
  <si>
    <t>TIGAR</t>
  </si>
  <si>
    <t>P02545</t>
  </si>
  <si>
    <t>Prelamin-A/C OS=Homo sapiens GN=LMNA PE=1 SV=1</t>
  </si>
  <si>
    <t>LMNA</t>
  </si>
  <si>
    <t>Q8TD10</t>
  </si>
  <si>
    <t>Mirror-image polydactyly gene 1 protein OS=Homo sapiens GN=MIPOL1 PE=1 SV=1</t>
  </si>
  <si>
    <t>MIPOL1</t>
  </si>
  <si>
    <t>Q14376</t>
  </si>
  <si>
    <t>UDP-glucose 4-epimerase OS=Homo sapiens GN=GALE PE=1 SV=2</t>
  </si>
  <si>
    <t>GALE</t>
  </si>
  <si>
    <t>P13611</t>
  </si>
  <si>
    <t>Versican core protein OS=Homo sapiens GN=VCAN PE=1 SV=3</t>
  </si>
  <si>
    <t>VCAN</t>
  </si>
  <si>
    <t>P27487</t>
  </si>
  <si>
    <t>Dipeptidyl peptidase 4 OS=Homo sapiens GN=DPP4 PE=1 SV=2</t>
  </si>
  <si>
    <t>DPP4</t>
  </si>
  <si>
    <t>A0A0A0MT49</t>
  </si>
  <si>
    <t>Transcription activator BRG1 OS=Homo sapiens GN=SMARCA4 PE=1 SV=1</t>
  </si>
  <si>
    <t>SMARCA4</t>
  </si>
  <si>
    <t>Average</t>
    <phoneticPr fontId="1" type="noConversion"/>
  </si>
  <si>
    <t>FC(iPTC/PTC)</t>
    <phoneticPr fontId="1" type="noConversion"/>
  </si>
  <si>
    <t xml:space="preserve">T/N </t>
    <phoneticPr fontId="1" type="noConversion"/>
  </si>
  <si>
    <t>Accession</t>
  </si>
  <si>
    <t>Description</t>
  </si>
  <si>
    <t>Exp. q-value</t>
  </si>
  <si>
    <t>Sum PEP Score</t>
  </si>
  <si>
    <t>Coverage</t>
  </si>
  <si>
    <t>IPTC/N</t>
    <phoneticPr fontId="1" type="noConversion"/>
  </si>
  <si>
    <t>Gene</t>
  </si>
  <si>
    <t>PTC-N1</t>
  </si>
  <si>
    <t>PTC-N2</t>
  </si>
  <si>
    <t>PTC-N3</t>
  </si>
  <si>
    <t>IPTC-N1</t>
  </si>
  <si>
    <t>IPTC-N3</t>
  </si>
  <si>
    <t>IPTC-N2</t>
  </si>
  <si>
    <t>Average</t>
  </si>
  <si>
    <t>PTC-T1</t>
  </si>
  <si>
    <t>PTC-T2</t>
  </si>
  <si>
    <t>PTC-T3</t>
  </si>
  <si>
    <t>IPTC-T1</t>
  </si>
  <si>
    <t>IPTC-T2</t>
  </si>
  <si>
    <t>IPTC-T3</t>
  </si>
  <si>
    <t>FC(iPTC/PTC)</t>
  </si>
  <si>
    <t>p value</t>
  </si>
  <si>
    <t>UniProt
Accession</t>
  </si>
  <si>
    <t>Gene Symbol</t>
  </si>
  <si>
    <t>Protein Name</t>
  </si>
  <si>
    <t>PTC-N1</t>
    <phoneticPr fontId="2" type="noConversion"/>
  </si>
  <si>
    <t>PTC-N2</t>
    <phoneticPr fontId="2" type="noConversion"/>
  </si>
  <si>
    <t>IPTC-N2</t>
    <phoneticPr fontId="2" type="noConversion"/>
  </si>
  <si>
    <t>PTC-T2</t>
    <phoneticPr fontId="2" type="noConversion"/>
  </si>
  <si>
    <t>PTC-N1</t>
    <phoneticPr fontId="2" type="noConversion"/>
  </si>
  <si>
    <t>PTC-N2</t>
    <phoneticPr fontId="2" type="noConversion"/>
  </si>
  <si>
    <t>PTC-N3</t>
    <phoneticPr fontId="2" type="noConversion"/>
  </si>
  <si>
    <t>IPTC-N1</t>
    <phoneticPr fontId="2" type="noConversion"/>
  </si>
  <si>
    <t>IPTC-N3</t>
    <phoneticPr fontId="2" type="noConversion"/>
  </si>
  <si>
    <t>IPTC-N2</t>
    <phoneticPr fontId="2" type="noConversion"/>
  </si>
  <si>
    <t>PTC-T1</t>
    <phoneticPr fontId="2" type="noConversion"/>
  </si>
  <si>
    <t>PTC-T2</t>
    <phoneticPr fontId="2" type="noConversion"/>
  </si>
  <si>
    <t>PTC-T3</t>
    <phoneticPr fontId="2" type="noConversion"/>
  </si>
  <si>
    <t>IPTC-T1</t>
    <phoneticPr fontId="2" type="noConversion"/>
  </si>
  <si>
    <t>IPTC-T2</t>
    <phoneticPr fontId="2" type="noConversion"/>
  </si>
  <si>
    <t>IPTC-T3</t>
    <phoneticPr fontId="2" type="noConversion"/>
  </si>
  <si>
    <t>p value</t>
    <phoneticPr fontId="1" type="noConversion"/>
  </si>
  <si>
    <t xml:space="preserve"> Abundance ratio</t>
    <phoneticPr fontId="2" type="noConversion"/>
  </si>
  <si>
    <t>Table S6. List of differentially expressed proteins abundance ratio of tumors/adjacent normal thyroid tissues (FC＞1.5 or FC＜0.67, p.val&lt;0.05)</t>
    <phoneticPr fontId="1" type="noConversion"/>
  </si>
  <si>
    <r>
      <t xml:space="preserve">Table S6. </t>
    </r>
    <r>
      <rPr>
        <sz val="11"/>
        <color theme="1"/>
        <rFont val="Arial Unicode MS"/>
        <family val="2"/>
        <charset val="134"/>
      </rPr>
      <t>List of differentially expressed proteins abundance ratio of tumors/adjacent normal thyroid tissues (FC＞1.5 or FC＜0.67, p.val&lt;0.05)</t>
    </r>
    <phoneticPr fontId="9" type="noConversion"/>
  </si>
  <si>
    <t>PTC-T1</t>
    <phoneticPr fontId="2" type="noConversion"/>
  </si>
  <si>
    <t>PTC-T3</t>
    <phoneticPr fontId="2" type="noConversion"/>
  </si>
  <si>
    <t>Average</t>
    <phoneticPr fontId="1" type="noConversion"/>
  </si>
  <si>
    <t>IPTC-T3</t>
    <phoneticPr fontId="2" type="noConversion"/>
  </si>
  <si>
    <t>source</t>
  </si>
  <si>
    <t>term_name</t>
  </si>
  <si>
    <t>term_id</t>
  </si>
  <si>
    <t>adjusted_p_value</t>
  </si>
  <si>
    <t>negative_log10_of_adjusted_p_value</t>
  </si>
  <si>
    <t>term_size</t>
  </si>
  <si>
    <t>query_size</t>
  </si>
  <si>
    <t>intersection_size</t>
  </si>
  <si>
    <t>effective_domain_size</t>
  </si>
  <si>
    <t>intersections</t>
  </si>
  <si>
    <t>GO:MF</t>
  </si>
  <si>
    <t>structural constituent of skin epidermis</t>
  </si>
  <si>
    <t>GO:0030280</t>
  </si>
  <si>
    <t>KRT1,KRT10,KRT2,FLG</t>
  </si>
  <si>
    <t>structural molecule activity</t>
  </si>
  <si>
    <t>GO:0005198</t>
  </si>
  <si>
    <t>KRT1,KRT10,KRT2,KRT9,FLG,KRT5,KRT14,THBS2,VCAN</t>
  </si>
  <si>
    <t>structural constituent of cytoskeleton</t>
  </si>
  <si>
    <t>GO:0005200</t>
  </si>
  <si>
    <t>KRT2,KRT9,KRT5,KRT14</t>
  </si>
  <si>
    <t>hemoglobin binding</t>
  </si>
  <si>
    <t>GO:0030492</t>
  </si>
  <si>
    <t>HBB,AHSP</t>
  </si>
  <si>
    <t>GO:BP</t>
  </si>
  <si>
    <t>cornification</t>
  </si>
  <si>
    <t>GO:0070268</t>
  </si>
  <si>
    <t>KRT1,KRT10,KRT2,KRT9,FLG,KRT5,KRT14</t>
  </si>
  <si>
    <t>keratinization</t>
  </si>
  <si>
    <t>GO:0031424</t>
  </si>
  <si>
    <t>KRT1,KRT10,KRT2,KRT9,FLG,KRT5,KRT14,HRNR</t>
  </si>
  <si>
    <t>epidermal cell differentiation</t>
  </si>
  <si>
    <t>GO:0009913</t>
  </si>
  <si>
    <t>KRT1,KRT10,KRT2,KRT9,FLG,KRT5,KRT14,HRNR,SFRP4</t>
  </si>
  <si>
    <t>epithelial cell differentiation</t>
  </si>
  <si>
    <t>GO:0030855</t>
  </si>
  <si>
    <t>KRT1,KRT10,KRT2,KRT9,FLG,KRT5,KRT14,HRNR,SFRP4,LGALS3,TIGAR</t>
  </si>
  <si>
    <t>keratinocyte differentiation</t>
  </si>
  <si>
    <t>GO:0030216</t>
  </si>
  <si>
    <t>epidermis development</t>
  </si>
  <si>
    <t>GO:0008544</t>
  </si>
  <si>
    <t>skin development</t>
  </si>
  <si>
    <t>GO:0043588</t>
  </si>
  <si>
    <t>peptide cross-linking</t>
  </si>
  <si>
    <t>GO:0018149</t>
  </si>
  <si>
    <t>cell death</t>
  </si>
  <si>
    <t>GO:0008219</t>
  </si>
  <si>
    <t>KRT1,KRT10,KRT2,KRT9,HBB,FLG,KRT5,KRT14,SNCA,SFRP4,FAP,LGALS3,TIGAR,LMNA</t>
  </si>
  <si>
    <t>epithelium development</t>
  </si>
  <si>
    <t>GO:0060429</t>
  </si>
  <si>
    <t>myeloid leukocyte activation</t>
  </si>
  <si>
    <t>GO:0002274</t>
  </si>
  <si>
    <t>KRT1,LRMP,HBB,LAMP2,SNCA,HRNR,S100A11,LGALS3</t>
  </si>
  <si>
    <t>intermediate filament organization</t>
  </si>
  <si>
    <t>GO:0045109</t>
  </si>
  <si>
    <t>KRT2,KRT9,KRT14</t>
  </si>
  <si>
    <t>establishment of skin barrier</t>
  </si>
  <si>
    <t>GO:0061436</t>
  </si>
  <si>
    <t>KRT1,FLG,HRNR</t>
  </si>
  <si>
    <t>programmed cell death</t>
  </si>
  <si>
    <t>GO:0012501</t>
  </si>
  <si>
    <t>KRT1,KRT10,KRT2,KRT9,FLG,KRT5,KRT14,SNCA,SFRP4,FAP,LGALS3,TIGAR,LMNA</t>
  </si>
  <si>
    <t>neutrophil degranulation</t>
  </si>
  <si>
    <t>GO:0043312</t>
  </si>
  <si>
    <t>KRT1,LRMP,HBB,LAMP2,HRNR,S100A11,LGALS3</t>
  </si>
  <si>
    <t>neutrophil activation involved in immune response</t>
  </si>
  <si>
    <t>GO:0002283</t>
  </si>
  <si>
    <t>neutrophil activation</t>
  </si>
  <si>
    <t>GO:0042119</t>
  </si>
  <si>
    <t>neutrophil mediated immunity</t>
  </si>
  <si>
    <t>GO:0002446</t>
  </si>
  <si>
    <t>granulocyte activation</t>
  </si>
  <si>
    <t>GO:0036230</t>
  </si>
  <si>
    <t>regulation of water loss via skin</t>
  </si>
  <si>
    <t>GO:0033561</t>
  </si>
  <si>
    <t>leukocyte degranulation</t>
  </si>
  <si>
    <t>GO:0043299</t>
  </si>
  <si>
    <t>system development</t>
  </si>
  <si>
    <t>GO:0048731</t>
  </si>
  <si>
    <t>KRT1,KRT10,KRT2,KRT9,FLG,KRT5,KRT14,AHSP,SNCA,HRNR,NNMT,SFRP4,FAP,LGALS3,THBS2,TIGAR,LMNA,VCAN,SMARCA4</t>
  </si>
  <si>
    <t>negative regulation of extracellular matrix disassembly</t>
  </si>
  <si>
    <t>GO:0010716</t>
  </si>
  <si>
    <t>FAP,DPP4</t>
  </si>
  <si>
    <t>myeloid cell activation involved in immune response</t>
  </si>
  <si>
    <t>GO:0002275</t>
  </si>
  <si>
    <t>myeloid leukocyte mediated immunity</t>
  </si>
  <si>
    <t>GO:0002444</t>
  </si>
  <si>
    <t>regulated exocytosis</t>
  </si>
  <si>
    <t>GO:0045055</t>
  </si>
  <si>
    <t>GO:CC</t>
  </si>
  <si>
    <t>intermediate filament</t>
  </si>
  <si>
    <t>GO:0005882</t>
  </si>
  <si>
    <t>KRT1,KRT10,KRT2,KRT9,FLG,KRT5,KRT14,LMNA</t>
  </si>
  <si>
    <t>intermediate filament cytoskeleton</t>
  </si>
  <si>
    <t>GO:0045111</t>
  </si>
  <si>
    <t>cornified envelope</t>
  </si>
  <si>
    <t>GO:0001533</t>
  </si>
  <si>
    <t>KRT1,KRT10,KRT2,FLG,HRNR</t>
  </si>
  <si>
    <t>extracellular space</t>
  </si>
  <si>
    <t>GO:0005615</t>
  </si>
  <si>
    <t>KRT1,KRT10,KRT2,KRT9,HBB,LAMP2,KRT5,KRT14,SNCA,HRNR,DCD,S100A11,SFRP4,FAP,LGALS3,VCAN,DPP4,SMARCA4</t>
  </si>
  <si>
    <t>extracellular region</t>
  </si>
  <si>
    <t>GO:0005576</t>
  </si>
  <si>
    <t>KRT1,KRT10,KRT2,KRT9,HBB,FLG,LAMP2,KRT5,KRT14,SNCA,HRNR,DCD,S100A11,SFRP4,FAP,LGALS3,THBS2,VCAN,DPP4,SMARCA4</t>
  </si>
  <si>
    <t>secretory vesicle</t>
  </si>
  <si>
    <t>GO:0099503</t>
  </si>
  <si>
    <t>KRT1,LRMP,HBB,ATP6V1G2,LAMP2,SNCA,HRNR,S100A11,LGALS3,THBS2</t>
  </si>
  <si>
    <t>secretory granule</t>
  </si>
  <si>
    <t>GO:0030141</t>
  </si>
  <si>
    <t>KRT1,LRMP,HBB,LAMP2,SNCA,HRNR,S100A11,LGALS3,THBS2</t>
  </si>
  <si>
    <t>extracellular exosome</t>
  </si>
  <si>
    <t>GO:0070062</t>
  </si>
  <si>
    <t>KRT1,KRT10,KRT2,KRT9,HBB,LAMP2,KRT5,KRT14,HRNR,DCD,S100A11,LGALS3,DPP4</t>
  </si>
  <si>
    <t>extracellular vesicle</t>
  </si>
  <si>
    <t>GO:1903561</t>
  </si>
  <si>
    <t>extracellular organelle</t>
  </si>
  <si>
    <t>GO:0043230</t>
  </si>
  <si>
    <t>vesicle</t>
  </si>
  <si>
    <t>GO:0031982</t>
  </si>
  <si>
    <t>KRT1,KRT10,KRT2,KRT9,LRMP,HBB,ATP6V1G2,LAMP2,KRT5,KRT14,SNCA,HRNR,DCD,S100A11,LGALS3,THBS2,DPP4</t>
  </si>
  <si>
    <t>supramolecular fiber</t>
  </si>
  <si>
    <t>GO:0099512</t>
  </si>
  <si>
    <t>KRT1,KRT10,KRT2,KRT9,FLG,KRT5,KRT14,SNCA,LMNA</t>
  </si>
  <si>
    <t>supramolecular polymer</t>
  </si>
  <si>
    <t>GO:0099081</t>
  </si>
  <si>
    <t>keratohyalin granule</t>
  </si>
  <si>
    <t>GO:0036457</t>
  </si>
  <si>
    <t>FLG,HRNR</t>
  </si>
  <si>
    <t>polymeric cytoskeletal fiber</t>
  </si>
  <si>
    <t>GO:0099513</t>
  </si>
  <si>
    <t>keratin filament</t>
  </si>
  <si>
    <t>GO:0045095</t>
  </si>
  <si>
    <t>KRT1,KRT2,KRT5,KRT14</t>
  </si>
  <si>
    <t>collagen-containing extracellular matrix</t>
  </si>
  <si>
    <t>GO:0062023</t>
  </si>
  <si>
    <t>KRT1,FLG,HRNR,LGALS3,THBS2,VCAN</t>
  </si>
  <si>
    <t>invadopodium membrane</t>
  </si>
  <si>
    <t>GO:0071438</t>
  </si>
  <si>
    <t>supramolecular complex</t>
  </si>
  <si>
    <t>GO:0099080</t>
  </si>
  <si>
    <t>extracellular matrix</t>
  </si>
  <si>
    <t>GO:0031012</t>
  </si>
  <si>
    <t>vacuole</t>
  </si>
  <si>
    <t>GO:0005773</t>
  </si>
  <si>
    <t>LRMP,ATP6V1G2,LAMP2,SNCA,HRNR,VCAN,DPP4</t>
  </si>
  <si>
    <t>hemoglobin complex</t>
  </si>
  <si>
    <t>GO:0005833</t>
  </si>
  <si>
    <t>KEGG</t>
  </si>
  <si>
    <t>Staphylococcus aureus infection</t>
  </si>
  <si>
    <t>KEGG:05150</t>
  </si>
  <si>
    <t>KRT10,KRT9,KRT14</t>
  </si>
  <si>
    <t>structural constituent of ribosome</t>
  </si>
  <si>
    <t>GO:0003735</t>
  </si>
  <si>
    <t>MRPL46,RPL22,MRPL11,RPL37A,RPL37,MRPL3,MRPL17,RPL31,MRPS35,MRPL34</t>
  </si>
  <si>
    <t>EPB42,TPM1,NEBL,MRPL46,RPL22,MRPL11,RPL37A,RPL37,MRPL3,MRPL17,RPL31,MRPS35,NUP160,MRPL34,PNN</t>
  </si>
  <si>
    <t>enzyme inhibitor activity</t>
  </si>
  <si>
    <t>GO:0004857</t>
  </si>
  <si>
    <t>APOA1,APOC1,APOA2,SERPINA4,SERPING1,ITIH4,A2M,AHSG,SERPINC1,SERPIND1,RNH1</t>
  </si>
  <si>
    <t>phosphatidylcholine-sterol O-acyltransferase activator activity</t>
  </si>
  <si>
    <t>GO:0060228</t>
  </si>
  <si>
    <t>APOA1,APOC1,APOA2</t>
  </si>
  <si>
    <t>serine-type endopeptidase inhibitor activity</t>
  </si>
  <si>
    <t>GO:0004867</t>
  </si>
  <si>
    <t>SERPINA4,SERPING1,ITIH4,A2M,SERPINC1,SERPIND1</t>
  </si>
  <si>
    <t>endopeptidase inhibitor activity</t>
  </si>
  <si>
    <t>GO:0004866</t>
  </si>
  <si>
    <t>SERPINA4,SERPING1,ITIH4,A2M,AHSG,SERPINC1,SERPIND1</t>
  </si>
  <si>
    <t>peptidase inhibitor activity</t>
  </si>
  <si>
    <t>GO:0030414</t>
  </si>
  <si>
    <t>sulfur compound binding</t>
  </si>
  <si>
    <t>GO:1901681</t>
  </si>
  <si>
    <t>ADGRG1,CD34,GSTM1,APOB,SERPINC1,SERPIND1,GSTM2,RPL22</t>
  </si>
  <si>
    <t>endopeptidase regulator activity</t>
  </si>
  <si>
    <t>GO:0061135</t>
  </si>
  <si>
    <t>high-density lipoprotein particle receptor binding</t>
  </si>
  <si>
    <t>GO:0070653</t>
  </si>
  <si>
    <t>APOA1,APOA2</t>
  </si>
  <si>
    <t>indanol dehydrogenase activity</t>
  </si>
  <si>
    <t>GO:0047718</t>
  </si>
  <si>
    <t>AKR1C1,AKR1C3</t>
  </si>
  <si>
    <t>phenanthrene 9,10-monooxygenase activity</t>
  </si>
  <si>
    <t>GO:0018636</t>
  </si>
  <si>
    <t>lipase inhibitor activity</t>
  </si>
  <si>
    <t>GO:0055102</t>
  </si>
  <si>
    <t>lipid transporter activity</t>
  </si>
  <si>
    <t>GO:0005319</t>
  </si>
  <si>
    <t>APOA1,ABCA8,APOA2,APOB,SLCO2A1,SLC27A6</t>
  </si>
  <si>
    <t>high-density lipoprotein particle binding</t>
  </si>
  <si>
    <t>GO:0008035</t>
  </si>
  <si>
    <t>APOA1,APOA2,HSPD1</t>
  </si>
  <si>
    <t>mitochondrial gene expression</t>
  </si>
  <si>
    <t>GO:0140053</t>
  </si>
  <si>
    <t>MRPL46,TFAM,MRPL11,GFM2,MRPL3,MRPL17,MRPS35,C1QBP,MRPL34</t>
  </si>
  <si>
    <t>mitochondrial translational termination</t>
  </si>
  <si>
    <t>GO:0070126</t>
  </si>
  <si>
    <t>MRPL46,MRPL11,GFM2,MRPL3,MRPL17,MRPS35,MRPL34</t>
  </si>
  <si>
    <t>mitochondrial translation</t>
  </si>
  <si>
    <t>GO:0032543</t>
  </si>
  <si>
    <t>MRPL46,MRPL11,GFM2,MRPL3,MRPL17,MRPS35,C1QBP,MRPL34</t>
  </si>
  <si>
    <t>retinoid metabolic process</t>
  </si>
  <si>
    <t>GO:0001523</t>
  </si>
  <si>
    <t>ALDH1A1,APOA1,AKR1C1,APOA2,APOB,AKR1C3,SDC2</t>
  </si>
  <si>
    <t>translational termination</t>
  </si>
  <si>
    <t>GO:0006415</t>
  </si>
  <si>
    <t>diterpenoid metabolic process</t>
  </si>
  <si>
    <t>GO:0016101</t>
  </si>
  <si>
    <t>post-translational protein modification</t>
  </si>
  <si>
    <t>GO:0043687</t>
  </si>
  <si>
    <t>APOA1,FUCA2,APOA2,APOB,AHSG,SERPINC1,TF,SERPIND1,LMO7,SDC2,CP</t>
  </si>
  <si>
    <t>blood coagulation, intrinsic pathway</t>
  </si>
  <si>
    <t>GO:0007597</t>
  </si>
  <si>
    <t>SERPING1,A2M,SERPINC1,C1QBP</t>
  </si>
  <si>
    <t>terpenoid metabolic process</t>
  </si>
  <si>
    <t>GO:0006721</t>
  </si>
  <si>
    <t>cellular metabolic process</t>
  </si>
  <si>
    <t>GO:0044237</t>
  </si>
  <si>
    <t>LYVE1,EPB42,TG,ALDH1A1,HGD,ALDH2,APOA1,FUCA2,CD34,HEG1,DUOXA1,GSTM1,APOC1,NCAM1,IGFALS,AKR1C1,APOA2,SULT1A1,SERPINA4,APOB,SERPING1,ENO3,ITIH4,A2M,AHSG,EHD4,SERPINC1,BTD,COX7A1,PTGIS,AKAP12,TCIRG1,ITM2B,AZGP1,TF,LIMCH1,SERPIND1,LMO7,TMEM119,AKR1C3,SDC2,HPX,ACP1,CP,EPHX1,GSTM2,IDH3G,MRI1,MCM6,MRPL46,RPL22,TFAM,MRPL11,GFM2,RPL37A,HSPD1,RPL37,COX17,SLC27A6,MRPL3,MCM5,MRPL17,RPL31,MRPS35,C1QBP,NUP160,CYCS,MRPL34,THUMPD3,PPIG,SAP18,PNN,RNH1</t>
  </si>
  <si>
    <t>organonitrogen compound metabolic process</t>
  </si>
  <si>
    <t>GO:1901564</t>
  </si>
  <si>
    <t>LYVE1,EPB42,TG,HGD,APOA1,FUCA2,HEG1,DUOXA1,GSTM1,APOC1,NCAM1,IGFALS,APOA2,SULT1A1,SERPINA4,APOB,SERPING1,ENO3,ITIH4,A2M,AHSG,EHD4,SERPINC1,BTD,PTGIS,AKAP12,TCIRG1,ITM2B,TF,LIMCH1,SERPIND1,LMO7,TMEM119,SDC2,HPX,ACP1,CP,GSTM2,MRI1,MRPL46,RPL22,MRPL11,GFM2,RPL37A,HSPD1,RPL37,MRPL3,MRPL17,RPL31,MRPS35,C1QBP,NUP160,CYCS,MRPL34,PPIG</t>
  </si>
  <si>
    <t>organic hydroxy compound metabolic process</t>
  </si>
  <si>
    <t>GO:1901615</t>
  </si>
  <si>
    <t>TG,ALDH1A1,ALDH2,APOA1,DUOXA1,APOC1,AKR1C1,APOA2,SULT1A1,APOB,AKR1C3,GC,IDH3G</t>
  </si>
  <si>
    <t>platelet degranulation</t>
  </si>
  <si>
    <t>GO:0002576</t>
  </si>
  <si>
    <t>APOA1,SERPINA4,SERPING1,ITIH4,A2M,AHSG,TF</t>
  </si>
  <si>
    <t>mitochondrial translational elongation</t>
  </si>
  <si>
    <t>GO:0070125</t>
  </si>
  <si>
    <t>MRPL46,MRPL11,MRPL3,MRPL17,MRPS35,MRPL34</t>
  </si>
  <si>
    <t>isoprenoid metabolic process</t>
  </si>
  <si>
    <t>GO:0006720</t>
  </si>
  <si>
    <t>translational elongation</t>
  </si>
  <si>
    <t>GO:0006414</t>
  </si>
  <si>
    <t>protein activation cascade</t>
  </si>
  <si>
    <t>GO:0072376</t>
  </si>
  <si>
    <t>blood coagulation, fibrin clot formation</t>
  </si>
  <si>
    <t>GO:0072378</t>
  </si>
  <si>
    <t>chylomicron remodeling</t>
  </si>
  <si>
    <t>GO:0034371</t>
  </si>
  <si>
    <t>APOA1,APOA2,APOB</t>
  </si>
  <si>
    <t>positive regulation of cholesterol esterification</t>
  </si>
  <si>
    <t>GO:0010873</t>
  </si>
  <si>
    <t>protein-lipid complex remodeling</t>
  </si>
  <si>
    <t>GO:0034368</t>
  </si>
  <si>
    <t>APOA1,APOC1,APOA2,APOB</t>
  </si>
  <si>
    <t>plasma lipoprotein particle remodeling</t>
  </si>
  <si>
    <t>GO:0034369</t>
  </si>
  <si>
    <t>protein-containing complex remodeling</t>
  </si>
  <si>
    <t>GO:0034367</t>
  </si>
  <si>
    <t>plasma lipoprotein particle assembly</t>
  </si>
  <si>
    <t>GO:0034377</t>
  </si>
  <si>
    <t>chylomicron assembly</t>
  </si>
  <si>
    <t>GO:0034378</t>
  </si>
  <si>
    <t>alcohol metabolic process</t>
  </si>
  <si>
    <t>GO:0006066</t>
  </si>
  <si>
    <t>ALDH1A1,ALDH2,APOA1,APOC1,AKR1C1,APOA2,SULT1A1,APOB,AKR1C3,IDH3G</t>
  </si>
  <si>
    <t>protein-lipid complex assembly</t>
  </si>
  <si>
    <t>GO:0065005</t>
  </si>
  <si>
    <t>organic substance metabolic process</t>
  </si>
  <si>
    <t>GO:0071704</t>
  </si>
  <si>
    <t>LYVE1,EPB42,TG,ALDH1A1,HGD,ALDH2,APOA1,FUCA2,CD34,HEG1,DUOXA1,GSTM1,APOC1,NCAM1,IGFALS,AKR1C1,APOA2,SULT1A1,SERPINA4,APOB,SERPING1,ENO3,ITIH4,A2M,AHSG,EHD4,SERPINC1,BTD,PTGIS,AKAP12,TCIRG1,ITM2B,AZGP1,TF,LIMCH1,SERPIND1,LMO7,TMEM119,AKR1C3,GC,SDC2,HPX,ACP1,CP,EPHX1,GSTM2,IDH3G,MRI1,MCM6,MRPL46,RPL22,TFAM,MRPL11,GFM2,RPL37A,HSPD1,RPL37,SLC27A6,MRPL3,MCM5,MRPL17,RPL31,MRPS35,C1QBP,NUP160,CYCS,MRPL34,THUMPD3,PPIG,SAP18,PNN,RNH1</t>
  </si>
  <si>
    <t>negative regulation of complement activation, lectin pathway</t>
  </si>
  <si>
    <t>GO:0001869</t>
  </si>
  <si>
    <t>SERPING1,A2M</t>
  </si>
  <si>
    <t>regulation of complement activation, lectin pathway</t>
  </si>
  <si>
    <t>GO:0001868</t>
  </si>
  <si>
    <t>phospholipid efflux</t>
  </si>
  <si>
    <t>GO:0033700</t>
  </si>
  <si>
    <t>LYVE1,ALDH1A1,HGD,ALDH2,ADGRG1,CDH16,SLC26A4,APOA1,FUCA2,GNA14,IGFALS,AKR1C1,APOA2,SERPINA4,APOB,SERPING1,ENO3,ITIH4,A2M,AHSG,EHD4,HSPA12A,SERPINC1,BTD,NEBL,ITM2B,AZGP1,TF,SERPIND1,AKR1C3,GC,HPX,ACP1,CP,CACNA2D1,GSTM2,RPL22,RPL37A,HSPD1,RPL31,RNH1</t>
  </si>
  <si>
    <t>LYVE1,TG,ALDH1A1,HGD,ALDH2,ADGRG1,CDH16,SLC26A4,APOA1,FUCA2,GNA14,APOC1,IGFALS,AKR1C1,APOA2,SERPINA4,APOB,SERPING1,ENO3,ITIH4,A2M,AHSG,EHD4,HSPA12A,SERPINC1,BTD,NEBL,PTGIS,ITM2B,AZGP1,TF,SERPIND1,AKR1C3,GC,HPX,ACP1,CP,CACNA2D1,GSTM2,RPL22,RPL37A,HSPD1,RPL31,C1QBP,RNH1</t>
  </si>
  <si>
    <t>LYVE1,TG,ALDH1A1,HGD,ALDH2,ADGRG1,CDH16,SLC26A4,APOA1,FUCA2,CCDC126,CD34,HEG1,GNA14,GSTM1,APOC1,NCAM1,IGFALS,AKR1C1,APOA2,SERPINA4,APOB,SERPING1,ENO3,ITIH4,A2M,AHSG,EHD4,HSPA12A,SERPINC1,BTD,NEBL,PTGIS,ITM2B,AZGP1,TF,SERPIND1,AKR1C3,GC,SDC2,HPX,ACP1,CP,CACNA2D1,GSTM2,RPL22,RPL37A,HSPD1,RPL31,C1QBP,RNH1</t>
  </si>
  <si>
    <t>blood microparticle</t>
  </si>
  <si>
    <t>GO:0072562</t>
  </si>
  <si>
    <t>APOA1,APOA2,SERPING1,ITIH4,A2M,AHSG,SERPINC1,TF,GC,HPX,CP</t>
  </si>
  <si>
    <t>large ribosomal subunit</t>
  </si>
  <si>
    <t>GO:0015934</t>
  </si>
  <si>
    <t>MRPL46,RPL22,MRPL11,RPL37A,RPL37,MRPL3,MRPL17,RPL31,MRPL34</t>
  </si>
  <si>
    <t>LYVE1,ALDH1A1,HGD,ALDH2,ADGRG1,CDH16,SLC26A4,APOA1,FUCA2,GNA14,IGFALS,AKR1C1,APOA2,SERPINA4,APOB,SERPING1,ENO3,ITIH4,A2M,AHSG,EHD4,HSPA12A,SERPINC1,BTD,NEBL,TCIRG1,ITM2B,AZGP1,TF,SERPIND1,AKR1C3,GC,HPX,ACP1,CP,CACNA2D1,GSTM2,RPL22,RPL37A,HSPD1,RPL31,RNH1</t>
  </si>
  <si>
    <t>ribosomal subunit</t>
  </si>
  <si>
    <t>GO:0044391</t>
  </si>
  <si>
    <t>mitochondrial matrix</t>
  </si>
  <si>
    <t>GO:0005759</t>
  </si>
  <si>
    <t>ALDH2,BTD,DHX30,IDH3G,MRPL46,TFAM,MRPL11,GFM2,HSPD1,MRPL3,MRPL17,MRPS35,C1QBP,MRPL34</t>
  </si>
  <si>
    <t>ribosome</t>
  </si>
  <si>
    <t>GO:0005840</t>
  </si>
  <si>
    <t>chylomicron</t>
  </si>
  <si>
    <t>GO:0042627</t>
  </si>
  <si>
    <t>endoplasmic reticulum lumen</t>
  </si>
  <si>
    <t>GO:0005788</t>
  </si>
  <si>
    <t>APOA1,FUCA2,APOA2,APOB,AHSG,SERPINC1,TF,SERPIND1,SDC2,CP</t>
  </si>
  <si>
    <t>very-low-density lipoprotein particle</t>
  </si>
  <si>
    <t>GO:0034361</t>
  </si>
  <si>
    <t>triglyceride-rich plasma lipoprotein particle</t>
  </si>
  <si>
    <t>GO:0034385</t>
  </si>
  <si>
    <t>organellar ribosome</t>
  </si>
  <si>
    <t>GO:0000313</t>
  </si>
  <si>
    <t>mitochondrial ribosome</t>
  </si>
  <si>
    <t>GO:0005761</t>
  </si>
  <si>
    <t>mitochondrial large ribosomal subunit</t>
  </si>
  <si>
    <t>GO:0005762</t>
  </si>
  <si>
    <t>MRPL46,MRPL11,MRPL3,MRPL17,MRPL34</t>
  </si>
  <si>
    <t>organellar large ribosomal subunit</t>
  </si>
  <si>
    <t>GO:0000315</t>
  </si>
  <si>
    <t>high-density lipoprotein particle</t>
  </si>
  <si>
    <t>GO:0034364</t>
  </si>
  <si>
    <t>organelle</t>
  </si>
  <si>
    <t>GO:0043226</t>
  </si>
  <si>
    <t>LYVE1,EPB42,ALDH1A1,HGD,ALDH2,ADGRG1,CDH16,SLC26A4,APOA1,CNN1,FUCA2,CD34,DUOXA1,GNA14,ABCA8,APOC1,NCAM1,TPM1,IGFALS,AKR1C1,APOA2,SERPINA4,APOB,SERPING1,ENO3,ITIH4,A2M,AHSG,EHD4,HSPA12A,SERPINC1,BTD,COX7A1,NEBL,PTGIS,AKAP12,TCIRG1,ITM2B,AZGP1,TF,LIMCH1,SERPIND1,LMO7,TMEM119,AKR1C3,GC,SDC2,HPX,ACP1,CP,CACNA2D1,EPHX1,GSTM2,DHX30,IDH3G,MRI1,CCDC12,MCM6,MRPL46,RPL22,TFAM,MRPL11,GFM2,RPL37A,HSPD1,RPL37,COX17,MRPL3,MCM5,MRPL17,RPL31,MRPS35,C1QBP,NUP160,CYCS,MRPL34,THUMPD3,PPIG,SAP18,PNN,RNH1</t>
  </si>
  <si>
    <t>APOA1,NCAM1,SERPING1,ITIH4,A2M,AHSG,SERPINC1,AZGP1,SDC2,HPX</t>
  </si>
  <si>
    <t>vesicle lumen</t>
  </si>
  <si>
    <t>GO:0031983</t>
  </si>
  <si>
    <t>APOA1,FUCA2,SERPINA4,APOB,SERPING1,ITIH4,A2M,AHSG,TF</t>
  </si>
  <si>
    <t>plasma lipoprotein particle</t>
  </si>
  <si>
    <t>GO:0034358</t>
  </si>
  <si>
    <t>lipoprotein particle</t>
  </si>
  <si>
    <t>GO:1990777</t>
  </si>
  <si>
    <t>protein-lipid complex</t>
  </si>
  <si>
    <t>GO:0032994</t>
  </si>
  <si>
    <t>APOA1,NCAM1,IGFALS,SERPING1,ITIH4,A2M,AHSG,SERPINC1,AZGP1,SDC2,HPX</t>
  </si>
  <si>
    <t>ribonucleoprotein complex</t>
  </si>
  <si>
    <t>GO:1990904</t>
  </si>
  <si>
    <t>CCDC12,MRPL46,RPL22,MRPL11,RPL37A,RPL37,MRPL3,MRPL17,RPL31,MRPS35,MRPL34,PNN</t>
  </si>
  <si>
    <t>endocytic vesicle lumen</t>
  </si>
  <si>
    <t>GO:0071682</t>
  </si>
  <si>
    <t>APOA1,APOB,HPX</t>
  </si>
  <si>
    <t>secretory granule lumen</t>
  </si>
  <si>
    <t>GO:0034774</t>
  </si>
  <si>
    <t>APOA1,FUCA2,SERPINA4,SERPING1,ITIH4,A2M,AHSG,TF</t>
  </si>
  <si>
    <t>cytoplasmic vesicle lumen</t>
  </si>
  <si>
    <t>GO:0060205</t>
  </si>
  <si>
    <t>membrane-bounded organelle</t>
  </si>
  <si>
    <t>GO:0043227</t>
  </si>
  <si>
    <t>LYVE1,ALDH1A1,HGD,ALDH2,ADGRG1,CDH16,SLC26A4,APOA1,FUCA2,CD34,DUOXA1,GNA14,ABCA8,APOC1,NCAM1,IGFALS,AKR1C1,APOA2,SERPINA4,APOB,SERPING1,ENO3,ITIH4,A2M,AHSG,EHD4,HSPA12A,SERPINC1,BTD,COX7A1,NEBL,PTGIS,TCIRG1,ITM2B,AZGP1,TF,SERPIND1,LMO7,TMEM119,AKR1C3,GC,SDC2,HPX,ACP1,CP,CACNA2D1,EPHX1,GSTM2,DHX30,IDH3G,MRI1,CCDC12,MCM6,MRPL46,RPL22,TFAM,MRPL11,GFM2,RPL37A,HSPD1,COX17,MRPL3,MCM5,MRPL17,RPL31,MRPS35,C1QBP,NUP160,CYCS,MRPL34,THUMPD3,PPIG,SAP18,PNN,RNH1</t>
  </si>
  <si>
    <t>Ribosome</t>
  </si>
  <si>
    <t>KEGG:03010</t>
  </si>
  <si>
    <t>RPL22,MRPL11,RPL37A,RPL37,MRPL3,MRPL17,RPL31,MRPL34</t>
  </si>
  <si>
    <t>Cholesterol metabolism</t>
  </si>
  <si>
    <t>KEGG:04979</t>
  </si>
</sst>
</file>

<file path=xl/styles.xml><?xml version="1.0" encoding="utf-8"?>
<styleSheet xmlns="http://schemas.openxmlformats.org/spreadsheetml/2006/main">
  <numFmts count="5">
    <numFmt numFmtId="176" formatCode="0.000_ "/>
    <numFmt numFmtId="177" formatCode="0.0000"/>
    <numFmt numFmtId="178" formatCode="0.0_ "/>
    <numFmt numFmtId="179" formatCode="0.000"/>
    <numFmt numFmtId="180" formatCode="0.0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indexed="8"/>
      <name val="Calibri"/>
      <family val="2"/>
    </font>
    <font>
      <b/>
      <sz val="11"/>
      <color theme="1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 Unicode MS"/>
      <family val="2"/>
      <charset val="134"/>
    </font>
    <font>
      <sz val="11"/>
      <color theme="1"/>
      <name val="Arial Unicode MS"/>
      <family val="2"/>
      <charset val="134"/>
    </font>
    <font>
      <sz val="11"/>
      <name val="等线"/>
      <family val="2"/>
      <charset val="134"/>
      <scheme val="minor"/>
    </font>
    <font>
      <sz val="11"/>
      <name val="Calibri"/>
      <family val="2"/>
    </font>
    <font>
      <b/>
      <sz val="11"/>
      <name val="等线"/>
      <family val="3"/>
      <charset val="134"/>
      <scheme val="minor"/>
    </font>
    <font>
      <b/>
      <sz val="11"/>
      <name val="等线"/>
      <charset val="134"/>
      <scheme val="minor"/>
    </font>
    <font>
      <b/>
      <sz val="11"/>
      <name val="Calibri"/>
      <family val="2"/>
    </font>
    <font>
      <b/>
      <sz val="11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ont="0" applyFill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1" xfId="1" applyFill="1" applyBorder="1" applyAlignment="1"/>
    <xf numFmtId="0" fontId="5" fillId="2" borderId="1" xfId="1" applyFont="1" applyFill="1" applyBorder="1" applyAlignment="1"/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176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/>
    <xf numFmtId="0" fontId="10" fillId="2" borderId="1" xfId="1" applyFont="1" applyFill="1" applyBorder="1" applyAlignment="1"/>
    <xf numFmtId="0" fontId="10" fillId="2" borderId="1" xfId="1" applyFont="1" applyFill="1" applyBorder="1" applyAlignment="1">
      <alignment horizontal="center"/>
    </xf>
    <xf numFmtId="176" fontId="10" fillId="2" borderId="0" xfId="1" applyNumberFormat="1" applyFont="1" applyFill="1" applyAlignment="1">
      <alignment horizontal="center"/>
    </xf>
    <xf numFmtId="0" fontId="10" fillId="0" borderId="3" xfId="0" applyFont="1" applyBorder="1">
      <alignment vertical="center"/>
    </xf>
    <xf numFmtId="0" fontId="10" fillId="2" borderId="4" xfId="1" applyFont="1" applyFill="1" applyBorder="1" applyAlignment="1">
      <alignment horizontal="center"/>
    </xf>
    <xf numFmtId="0" fontId="11" fillId="2" borderId="5" xfId="0" applyFont="1" applyFill="1" applyBorder="1" applyAlignment="1"/>
    <xf numFmtId="0" fontId="11" fillId="2" borderId="5" xfId="0" applyFont="1" applyFill="1" applyBorder="1" applyAlignment="1">
      <alignment horizontal="center" vertical="center"/>
    </xf>
    <xf numFmtId="176" fontId="11" fillId="2" borderId="6" xfId="1" applyNumberFormat="1" applyFont="1" applyFill="1" applyBorder="1" applyAlignment="1">
      <alignment horizontal="center"/>
    </xf>
    <xf numFmtId="0" fontId="10" fillId="2" borderId="7" xfId="1" applyFont="1" applyFill="1" applyBorder="1" applyAlignment="1"/>
    <xf numFmtId="0" fontId="10" fillId="2" borderId="7" xfId="1" applyFont="1" applyFill="1" applyBorder="1" applyAlignment="1">
      <alignment horizontal="center"/>
    </xf>
    <xf numFmtId="176" fontId="10" fillId="2" borderId="5" xfId="1" applyNumberFormat="1" applyFont="1" applyFill="1" applyBorder="1" applyAlignment="1">
      <alignment horizontal="center"/>
    </xf>
    <xf numFmtId="0" fontId="14" fillId="0" borderId="0" xfId="0" applyFont="1" applyFill="1">
      <alignment vertical="center"/>
    </xf>
    <xf numFmtId="0" fontId="14" fillId="0" borderId="0" xfId="0" applyFont="1" applyFill="1" applyAlignment="1"/>
    <xf numFmtId="176" fontId="15" fillId="0" borderId="1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1" xfId="1" applyFont="1" applyFill="1" applyBorder="1" applyAlignment="1">
      <alignment horizontal="center"/>
    </xf>
    <xf numFmtId="179" fontId="14" fillId="0" borderId="0" xfId="0" applyNumberFormat="1" applyFont="1" applyFill="1" applyAlignment="1">
      <alignment horizontal="center" vertical="center"/>
    </xf>
    <xf numFmtId="0" fontId="3" fillId="2" borderId="7" xfId="1" applyFill="1" applyBorder="1" applyAlignment="1"/>
    <xf numFmtId="0" fontId="5" fillId="2" borderId="7" xfId="1" applyFont="1" applyFill="1" applyBorder="1" applyAlignment="1"/>
    <xf numFmtId="0" fontId="15" fillId="0" borderId="7" xfId="1" applyFont="1" applyFill="1" applyBorder="1" applyAlignment="1">
      <alignment horizontal="center"/>
    </xf>
    <xf numFmtId="176" fontId="15" fillId="0" borderId="7" xfId="1" applyNumberFormat="1" applyFont="1" applyFill="1" applyBorder="1" applyAlignment="1">
      <alignment horizontal="center"/>
    </xf>
    <xf numFmtId="179" fontId="14" fillId="0" borderId="5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176" fontId="15" fillId="0" borderId="4" xfId="1" applyNumberFormat="1" applyFont="1" applyFill="1" applyBorder="1" applyAlignment="1">
      <alignment horizontal="center"/>
    </xf>
    <xf numFmtId="176" fontId="18" fillId="0" borderId="4" xfId="1" applyNumberFormat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176" fontId="18" fillId="0" borderId="0" xfId="1" applyNumberFormat="1" applyFont="1" applyFill="1" applyAlignment="1">
      <alignment horizontal="center"/>
    </xf>
    <xf numFmtId="179" fontId="19" fillId="0" borderId="0" xfId="0" applyNumberFormat="1" applyFont="1" applyFill="1" applyAlignment="1">
      <alignment horizontal="center"/>
    </xf>
    <xf numFmtId="0" fontId="18" fillId="0" borderId="7" xfId="1" applyFont="1" applyFill="1" applyBorder="1" applyAlignment="1">
      <alignment horizontal="center"/>
    </xf>
    <xf numFmtId="176" fontId="18" fillId="0" borderId="5" xfId="1" applyNumberFormat="1" applyFont="1" applyFill="1" applyBorder="1" applyAlignment="1">
      <alignment horizontal="center"/>
    </xf>
    <xf numFmtId="179" fontId="19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178" fontId="13" fillId="0" borderId="5" xfId="0" applyNumberFormat="1" applyFont="1" applyFill="1" applyBorder="1" applyAlignment="1">
      <alignment horizontal="center"/>
    </xf>
    <xf numFmtId="180" fontId="13" fillId="0" borderId="5" xfId="0" applyNumberFormat="1" applyFont="1" applyFill="1" applyBorder="1" applyAlignment="1">
      <alignment horizontal="center"/>
    </xf>
    <xf numFmtId="176" fontId="13" fillId="0" borderId="5" xfId="0" applyNumberFormat="1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11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zoomScale="85" zoomScaleNormal="85" workbookViewId="0">
      <selection activeCell="AA22" sqref="AA22"/>
    </sheetView>
  </sheetViews>
  <sheetFormatPr defaultRowHeight="13.5"/>
  <cols>
    <col min="12" max="12" width="9" customWidth="1"/>
  </cols>
  <sheetData>
    <row r="1" spans="1:18" ht="33" customHeight="1">
      <c r="B1" s="44" t="s">
        <v>441</v>
      </c>
      <c r="C1" s="45"/>
      <c r="D1" s="45"/>
      <c r="E1" s="46"/>
      <c r="F1" s="46"/>
      <c r="G1" s="46"/>
      <c r="H1" s="46"/>
      <c r="I1" s="46"/>
      <c r="J1" s="46"/>
      <c r="K1" s="47"/>
      <c r="L1" s="48"/>
      <c r="M1" s="49"/>
      <c r="N1" s="49"/>
      <c r="O1" s="49"/>
      <c r="P1" s="49"/>
      <c r="Q1" s="49"/>
      <c r="R1" s="49"/>
    </row>
    <row r="2" spans="1:18" ht="13.5" customHeight="1">
      <c r="B2" s="50" t="s">
        <v>419</v>
      </c>
      <c r="C2" s="50" t="s">
        <v>420</v>
      </c>
      <c r="D2" s="50" t="s">
        <v>421</v>
      </c>
      <c r="E2" s="52" t="s">
        <v>439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16"/>
      <c r="R2" s="16"/>
    </row>
    <row r="3" spans="1:18" ht="14.25">
      <c r="B3" s="51"/>
      <c r="C3" s="51"/>
      <c r="D3" s="51"/>
      <c r="E3" s="18" t="s">
        <v>426</v>
      </c>
      <c r="F3" s="18" t="s">
        <v>427</v>
      </c>
      <c r="G3" s="18" t="s">
        <v>428</v>
      </c>
      <c r="H3" s="18" t="s">
        <v>429</v>
      </c>
      <c r="I3" s="18" t="s">
        <v>430</v>
      </c>
      <c r="J3" s="18" t="s">
        <v>431</v>
      </c>
      <c r="K3" s="18" t="s">
        <v>432</v>
      </c>
      <c r="L3" s="18" t="s">
        <v>433</v>
      </c>
      <c r="M3" s="18" t="s">
        <v>434</v>
      </c>
      <c r="N3" s="18" t="s">
        <v>435</v>
      </c>
      <c r="O3" s="18" t="s">
        <v>436</v>
      </c>
      <c r="P3" s="18" t="s">
        <v>437</v>
      </c>
      <c r="Q3" s="19" t="s">
        <v>396</v>
      </c>
      <c r="R3" s="20" t="s">
        <v>438</v>
      </c>
    </row>
    <row r="4" spans="1:18" ht="15">
      <c r="A4" s="11">
        <v>1</v>
      </c>
      <c r="B4" s="13" t="s">
        <v>297</v>
      </c>
      <c r="C4" s="13" t="s">
        <v>298</v>
      </c>
      <c r="D4" s="12" t="s">
        <v>299</v>
      </c>
      <c r="E4" s="17">
        <v>1.998</v>
      </c>
      <c r="F4" s="17">
        <v>2.5339999999999998</v>
      </c>
      <c r="G4" s="17">
        <v>2.5289999999999999</v>
      </c>
      <c r="H4" s="17">
        <v>1.454</v>
      </c>
      <c r="I4" s="17">
        <v>1.865</v>
      </c>
      <c r="J4" s="17">
        <v>3.2959999999999998</v>
      </c>
      <c r="K4" s="17">
        <v>1.34</v>
      </c>
      <c r="L4" s="17">
        <v>0.91400000000000003</v>
      </c>
      <c r="M4" s="17">
        <v>1.3939999999999999</v>
      </c>
      <c r="N4" s="17">
        <v>0.90300000000000002</v>
      </c>
      <c r="O4" s="17">
        <v>0.72299999999999998</v>
      </c>
      <c r="P4" s="17">
        <v>0.98599999999999999</v>
      </c>
      <c r="Q4" s="15">
        <v>0.45773618016964024</v>
      </c>
      <c r="R4" s="15">
        <v>1.4929453492462973E-3</v>
      </c>
    </row>
    <row r="5" spans="1:18" ht="15">
      <c r="A5" s="11">
        <v>2</v>
      </c>
      <c r="B5" s="13" t="s">
        <v>300</v>
      </c>
      <c r="C5" s="13" t="s">
        <v>301</v>
      </c>
      <c r="D5" s="12" t="s">
        <v>302</v>
      </c>
      <c r="E5" s="14">
        <v>1.8640000000000001</v>
      </c>
      <c r="F5" s="14">
        <v>2.9159999999999999</v>
      </c>
      <c r="G5" s="14">
        <v>3.0070000000000001</v>
      </c>
      <c r="H5" s="14">
        <v>1.3759999999999999</v>
      </c>
      <c r="I5" s="14">
        <v>2.1459999999999999</v>
      </c>
      <c r="J5" s="14">
        <v>1.746</v>
      </c>
      <c r="K5" s="14">
        <v>1.3660000000000001</v>
      </c>
      <c r="L5" s="14">
        <v>0.876</v>
      </c>
      <c r="M5" s="14">
        <v>1.341</v>
      </c>
      <c r="N5" s="14">
        <v>0.89200000000000002</v>
      </c>
      <c r="O5" s="14">
        <v>0.80900000000000005</v>
      </c>
      <c r="P5" s="14">
        <v>0.82799999999999996</v>
      </c>
      <c r="Q5" s="15">
        <v>0.46817311374952125</v>
      </c>
      <c r="R5" s="15">
        <v>2.4920931851570957E-3</v>
      </c>
    </row>
    <row r="6" spans="1:18" ht="15">
      <c r="A6" s="11">
        <v>3</v>
      </c>
      <c r="B6" s="13" t="s">
        <v>303</v>
      </c>
      <c r="C6" s="13" t="s">
        <v>304</v>
      </c>
      <c r="D6" s="12" t="s">
        <v>305</v>
      </c>
      <c r="E6" s="14">
        <v>1.754</v>
      </c>
      <c r="F6" s="14">
        <v>2.286</v>
      </c>
      <c r="G6" s="14">
        <v>3.6269999999999998</v>
      </c>
      <c r="H6" s="14">
        <v>1.4930000000000001</v>
      </c>
      <c r="I6" s="14">
        <v>1.752</v>
      </c>
      <c r="J6" s="14">
        <v>1.3580000000000001</v>
      </c>
      <c r="K6" s="14">
        <v>1.35</v>
      </c>
      <c r="L6" s="14">
        <v>0.83799999999999997</v>
      </c>
      <c r="M6" s="14">
        <v>1.38</v>
      </c>
      <c r="N6" s="14">
        <v>0.92200000000000004</v>
      </c>
      <c r="O6" s="14">
        <v>0.76200000000000001</v>
      </c>
      <c r="P6" s="14">
        <v>0.80500000000000005</v>
      </c>
      <c r="Q6" s="15">
        <v>0.49364303178484104</v>
      </c>
      <c r="R6" s="15">
        <v>1.6627130411772068E-2</v>
      </c>
    </row>
    <row r="7" spans="1:18" ht="15">
      <c r="A7" s="11">
        <v>4</v>
      </c>
      <c r="B7" s="13" t="s">
        <v>306</v>
      </c>
      <c r="C7" s="13" t="s">
        <v>307</v>
      </c>
      <c r="D7" s="12" t="s">
        <v>308</v>
      </c>
      <c r="E7" s="14">
        <v>1.9279999999999999</v>
      </c>
      <c r="F7" s="14">
        <v>1.6559999999999999</v>
      </c>
      <c r="G7" s="14">
        <v>1.9550000000000001</v>
      </c>
      <c r="H7" s="14">
        <v>1.5649999999999999</v>
      </c>
      <c r="I7" s="14">
        <v>1.554</v>
      </c>
      <c r="J7" s="14">
        <v>4.0209999999999999</v>
      </c>
      <c r="K7" s="14">
        <v>1.196</v>
      </c>
      <c r="L7" s="14">
        <v>0.90700000000000003</v>
      </c>
      <c r="M7" s="14">
        <v>1.349</v>
      </c>
      <c r="N7" s="14">
        <v>0.97799999999999998</v>
      </c>
      <c r="O7" s="14">
        <v>0.78900000000000003</v>
      </c>
      <c r="P7" s="14">
        <v>1.1679999999999999</v>
      </c>
      <c r="Q7" s="15">
        <v>0.50374635223598085</v>
      </c>
      <c r="R7" s="15">
        <v>2.4791475616180558E-2</v>
      </c>
    </row>
    <row r="8" spans="1:18" ht="15">
      <c r="A8" s="11">
        <v>5</v>
      </c>
      <c r="B8" s="13" t="s">
        <v>309</v>
      </c>
      <c r="C8" s="13" t="s">
        <v>310</v>
      </c>
      <c r="D8" s="12" t="s">
        <v>311</v>
      </c>
      <c r="E8" s="14">
        <v>1.0840000000000001</v>
      </c>
      <c r="F8" s="14">
        <v>1.9830000000000001</v>
      </c>
      <c r="G8" s="14">
        <v>1.8480000000000001</v>
      </c>
      <c r="H8" s="14">
        <v>0.64800000000000002</v>
      </c>
      <c r="I8" s="14">
        <v>1.22</v>
      </c>
      <c r="J8" s="14">
        <v>1.95</v>
      </c>
      <c r="K8" s="14">
        <v>1.0449999999999999</v>
      </c>
      <c r="L8" s="14">
        <v>0.73499999999999999</v>
      </c>
      <c r="M8" s="14">
        <v>1.073</v>
      </c>
      <c r="N8" s="14">
        <v>0.61799999999999999</v>
      </c>
      <c r="O8" s="14">
        <v>0.78500000000000003</v>
      </c>
      <c r="P8" s="14">
        <v>0.30099999999999999</v>
      </c>
      <c r="Q8" s="15">
        <v>0.52181380968739266</v>
      </c>
      <c r="R8" s="15">
        <v>2.0781059251465259E-2</v>
      </c>
    </row>
    <row r="9" spans="1:18" ht="15">
      <c r="A9" s="11">
        <v>6</v>
      </c>
      <c r="B9" s="13" t="s">
        <v>312</v>
      </c>
      <c r="C9" s="13" t="s">
        <v>313</v>
      </c>
      <c r="D9" s="12" t="s">
        <v>314</v>
      </c>
      <c r="E9" s="14">
        <v>1.2849999999999999</v>
      </c>
      <c r="F9" s="14">
        <v>2.0920000000000001</v>
      </c>
      <c r="G9" s="14">
        <v>1.661</v>
      </c>
      <c r="H9" s="14">
        <v>0.57699999999999996</v>
      </c>
      <c r="I9" s="14">
        <v>1.26</v>
      </c>
      <c r="J9" s="14">
        <v>1.6359999999999999</v>
      </c>
      <c r="K9" s="14">
        <v>1.325</v>
      </c>
      <c r="L9" s="14">
        <v>0.83399999999999996</v>
      </c>
      <c r="M9" s="14">
        <v>0.871</v>
      </c>
      <c r="N9" s="14">
        <v>0.63300000000000001</v>
      </c>
      <c r="O9" s="14">
        <v>0.57199999999999995</v>
      </c>
      <c r="P9" s="14">
        <v>0.32700000000000001</v>
      </c>
      <c r="Q9" s="15">
        <v>0.53601221948067201</v>
      </c>
      <c r="R9" s="15">
        <v>2.5403150981590863E-2</v>
      </c>
    </row>
    <row r="10" spans="1:18" ht="15">
      <c r="A10" s="11">
        <v>7</v>
      </c>
      <c r="B10" s="13" t="s">
        <v>315</v>
      </c>
      <c r="C10" s="13" t="s">
        <v>316</v>
      </c>
      <c r="D10" s="12" t="s">
        <v>317</v>
      </c>
      <c r="E10" s="14">
        <v>1.425</v>
      </c>
      <c r="F10" s="14">
        <v>2.488</v>
      </c>
      <c r="G10" s="14">
        <v>1.96</v>
      </c>
      <c r="H10" s="14">
        <v>0.58899999999999997</v>
      </c>
      <c r="I10" s="14">
        <v>1.37</v>
      </c>
      <c r="J10" s="14">
        <v>1.8240000000000001</v>
      </c>
      <c r="K10" s="14">
        <v>1.516</v>
      </c>
      <c r="L10" s="14">
        <v>0.97099999999999997</v>
      </c>
      <c r="M10" s="14">
        <v>0.94</v>
      </c>
      <c r="N10" s="14">
        <v>0.68</v>
      </c>
      <c r="O10" s="14">
        <v>0.80200000000000005</v>
      </c>
      <c r="P10" s="14">
        <v>0.46600000000000003</v>
      </c>
      <c r="Q10" s="15">
        <v>0.55664871582435793</v>
      </c>
      <c r="R10" s="15">
        <v>3.8891306731280065E-2</v>
      </c>
    </row>
    <row r="11" spans="1:18" ht="15">
      <c r="A11" s="11">
        <v>8</v>
      </c>
      <c r="B11" s="13" t="s">
        <v>54</v>
      </c>
      <c r="C11" s="13" t="s">
        <v>56</v>
      </c>
      <c r="D11" s="12" t="s">
        <v>318</v>
      </c>
      <c r="E11" s="14">
        <v>1.099</v>
      </c>
      <c r="F11" s="14">
        <v>1.8480000000000001</v>
      </c>
      <c r="G11" s="14">
        <v>1.4690000000000001</v>
      </c>
      <c r="H11" s="14">
        <v>0.60099999999999998</v>
      </c>
      <c r="I11" s="14">
        <v>1.2629999999999999</v>
      </c>
      <c r="J11" s="14">
        <v>1.6990000000000001</v>
      </c>
      <c r="K11" s="14">
        <v>1.246</v>
      </c>
      <c r="L11" s="14">
        <v>0.83699999999999997</v>
      </c>
      <c r="M11" s="14">
        <v>0.83899999999999997</v>
      </c>
      <c r="N11" s="14">
        <v>0.621</v>
      </c>
      <c r="O11" s="14">
        <v>0.57099999999999995</v>
      </c>
      <c r="P11" s="14">
        <v>0.35499999999999998</v>
      </c>
      <c r="Q11" s="15">
        <v>0.56009525003133209</v>
      </c>
      <c r="R11" s="15">
        <v>2.4965385234651697E-2</v>
      </c>
    </row>
    <row r="12" spans="1:18" ht="15">
      <c r="A12" s="11">
        <v>9</v>
      </c>
      <c r="B12" s="13" t="s">
        <v>319</v>
      </c>
      <c r="C12" s="13" t="s">
        <v>320</v>
      </c>
      <c r="D12" s="12" t="s">
        <v>321</v>
      </c>
      <c r="E12" s="14">
        <v>1.671</v>
      </c>
      <c r="F12" s="14">
        <v>1.69</v>
      </c>
      <c r="G12" s="14">
        <v>1.542</v>
      </c>
      <c r="H12" s="14">
        <v>1.82</v>
      </c>
      <c r="I12" s="14">
        <v>1.046</v>
      </c>
      <c r="J12" s="14">
        <v>1.881</v>
      </c>
      <c r="K12" s="14">
        <v>0.85299999999999998</v>
      </c>
      <c r="L12" s="14">
        <v>0.89200000000000002</v>
      </c>
      <c r="M12" s="14">
        <v>1.036</v>
      </c>
      <c r="N12" s="14">
        <v>0.66700000000000004</v>
      </c>
      <c r="O12" s="14">
        <v>0.91300000000000003</v>
      </c>
      <c r="P12" s="14">
        <v>1.093</v>
      </c>
      <c r="Q12" s="15">
        <v>0.56518134715025914</v>
      </c>
      <c r="R12" s="15">
        <v>4.5873220303289697E-4</v>
      </c>
    </row>
    <row r="13" spans="1:18" ht="15">
      <c r="A13" s="11">
        <v>10</v>
      </c>
      <c r="B13" s="13" t="s">
        <v>36</v>
      </c>
      <c r="C13" s="13" t="s">
        <v>38</v>
      </c>
      <c r="D13" s="12" t="s">
        <v>322</v>
      </c>
      <c r="E13" s="14">
        <v>1.028</v>
      </c>
      <c r="F13" s="14">
        <v>2.056</v>
      </c>
      <c r="G13" s="14">
        <v>1.7390000000000001</v>
      </c>
      <c r="H13" s="14">
        <v>0.627</v>
      </c>
      <c r="I13" s="14">
        <v>1.4239999999999999</v>
      </c>
      <c r="J13" s="14">
        <v>1.7390000000000001</v>
      </c>
      <c r="K13" s="14">
        <v>1.3220000000000001</v>
      </c>
      <c r="L13" s="14">
        <v>0.96599999999999997</v>
      </c>
      <c r="M13" s="14">
        <v>0.94099999999999995</v>
      </c>
      <c r="N13" s="14">
        <v>0.67100000000000004</v>
      </c>
      <c r="O13" s="14">
        <v>0.61899999999999999</v>
      </c>
      <c r="P13" s="14">
        <v>0.378</v>
      </c>
      <c r="Q13" s="15">
        <v>0.56855915476605123</v>
      </c>
      <c r="R13" s="15">
        <v>3.4929088513522027E-2</v>
      </c>
    </row>
    <row r="14" spans="1:18" ht="15">
      <c r="A14" s="11">
        <v>11</v>
      </c>
      <c r="B14" s="13" t="s">
        <v>323</v>
      </c>
      <c r="C14" s="13" t="s">
        <v>324</v>
      </c>
      <c r="D14" s="12" t="s">
        <v>325</v>
      </c>
      <c r="E14" s="14">
        <v>1.6279999999999999</v>
      </c>
      <c r="F14" s="14">
        <v>1.625</v>
      </c>
      <c r="G14" s="14">
        <v>0.85099999999999998</v>
      </c>
      <c r="H14" s="14">
        <v>1.26</v>
      </c>
      <c r="I14" s="14">
        <v>1.4790000000000001</v>
      </c>
      <c r="J14" s="14">
        <v>0.95</v>
      </c>
      <c r="K14" s="14">
        <v>1.4790000000000001</v>
      </c>
      <c r="L14" s="14">
        <v>0.97699999999999998</v>
      </c>
      <c r="M14" s="14">
        <v>0.63200000000000001</v>
      </c>
      <c r="N14" s="14">
        <v>0.41399999999999998</v>
      </c>
      <c r="O14" s="14">
        <v>0.44600000000000001</v>
      </c>
      <c r="P14" s="14">
        <v>0.49099999999999999</v>
      </c>
      <c r="Q14" s="15">
        <v>0.56961375593481334</v>
      </c>
      <c r="R14" s="15">
        <v>2.8774004799332908E-2</v>
      </c>
    </row>
    <row r="15" spans="1:18" ht="15">
      <c r="A15" s="11">
        <v>12</v>
      </c>
      <c r="B15" s="13" t="s">
        <v>326</v>
      </c>
      <c r="C15" s="13" t="s">
        <v>327</v>
      </c>
      <c r="D15" s="12" t="s">
        <v>328</v>
      </c>
      <c r="E15" s="14">
        <v>1.125</v>
      </c>
      <c r="F15" s="14">
        <v>0.86299999999999999</v>
      </c>
      <c r="G15" s="14">
        <v>0.73099999999999998</v>
      </c>
      <c r="H15" s="14">
        <v>1.9079999999999999</v>
      </c>
      <c r="I15" s="14">
        <v>1.89</v>
      </c>
      <c r="J15" s="14">
        <v>1.2190000000000001</v>
      </c>
      <c r="K15" s="14">
        <v>0.57599999999999996</v>
      </c>
      <c r="L15" s="14">
        <v>0.88900000000000001</v>
      </c>
      <c r="M15" s="14">
        <v>0.96899999999999997</v>
      </c>
      <c r="N15" s="14">
        <v>0.66</v>
      </c>
      <c r="O15" s="14">
        <v>0.69699999999999995</v>
      </c>
      <c r="P15" s="14">
        <v>0.72599999999999998</v>
      </c>
      <c r="Q15" s="15">
        <v>0.58389348500517058</v>
      </c>
      <c r="R15" s="15">
        <v>3.1271372524848837E-2</v>
      </c>
    </row>
    <row r="16" spans="1:18" ht="15">
      <c r="A16" s="11">
        <v>13</v>
      </c>
      <c r="B16" s="13" t="s">
        <v>329</v>
      </c>
      <c r="C16" s="13" t="s">
        <v>330</v>
      </c>
      <c r="D16" s="12" t="s">
        <v>331</v>
      </c>
      <c r="E16" s="14">
        <v>1.214</v>
      </c>
      <c r="F16" s="14">
        <v>1.3180000000000001</v>
      </c>
      <c r="G16" s="14">
        <v>1.7110000000000001</v>
      </c>
      <c r="H16" s="14">
        <v>1.0549999999999999</v>
      </c>
      <c r="I16" s="14">
        <v>1.498</v>
      </c>
      <c r="J16" s="14">
        <v>2.63</v>
      </c>
      <c r="K16" s="14">
        <v>1.0580000000000001</v>
      </c>
      <c r="L16" s="14">
        <v>0.88100000000000001</v>
      </c>
      <c r="M16" s="14">
        <v>1.093</v>
      </c>
      <c r="N16" s="14">
        <v>0.88500000000000001</v>
      </c>
      <c r="O16" s="14">
        <v>0.876</v>
      </c>
      <c r="P16" s="14">
        <v>0.85399999999999998</v>
      </c>
      <c r="Q16" s="15">
        <v>0.59908762995968601</v>
      </c>
      <c r="R16" s="15">
        <v>2.3173605373834474E-2</v>
      </c>
    </row>
    <row r="17" spans="1:18" ht="15">
      <c r="A17" s="11">
        <v>14</v>
      </c>
      <c r="B17" s="13" t="s">
        <v>332</v>
      </c>
      <c r="C17" s="13" t="s">
        <v>333</v>
      </c>
      <c r="D17" s="12" t="s">
        <v>334</v>
      </c>
      <c r="E17" s="14">
        <v>0.95699999999999996</v>
      </c>
      <c r="F17" s="14">
        <v>1.841</v>
      </c>
      <c r="G17" s="14">
        <v>1.5860000000000001</v>
      </c>
      <c r="H17" s="14">
        <v>0.68200000000000005</v>
      </c>
      <c r="I17" s="14">
        <v>1.2170000000000001</v>
      </c>
      <c r="J17" s="14">
        <v>1.7949999999999999</v>
      </c>
      <c r="K17" s="14">
        <v>1.29</v>
      </c>
      <c r="L17" s="14">
        <v>0.872</v>
      </c>
      <c r="M17" s="14">
        <v>0.88900000000000001</v>
      </c>
      <c r="N17" s="14">
        <v>0.69799999999999995</v>
      </c>
      <c r="O17" s="14">
        <v>0.72299999999999998</v>
      </c>
      <c r="P17" s="14">
        <v>0.40100000000000002</v>
      </c>
      <c r="Q17" s="15">
        <v>0.60324337707353293</v>
      </c>
      <c r="R17" s="15">
        <v>4.0163551847202911E-2</v>
      </c>
    </row>
    <row r="18" spans="1:18" ht="15">
      <c r="A18" s="11">
        <v>15</v>
      </c>
      <c r="B18" s="13" t="s">
        <v>335</v>
      </c>
      <c r="C18" s="13" t="s">
        <v>336</v>
      </c>
      <c r="D18" s="12" t="s">
        <v>337</v>
      </c>
      <c r="E18" s="14">
        <v>1.71</v>
      </c>
      <c r="F18" s="14">
        <v>1.5229999999999999</v>
      </c>
      <c r="G18" s="14">
        <v>2.1230000000000002</v>
      </c>
      <c r="H18" s="14">
        <v>1.395</v>
      </c>
      <c r="I18" s="14">
        <v>1.292</v>
      </c>
      <c r="J18" s="14">
        <v>2.6890000000000001</v>
      </c>
      <c r="K18" s="14">
        <v>1.1879999999999999</v>
      </c>
      <c r="L18" s="14">
        <v>1.034</v>
      </c>
      <c r="M18" s="14">
        <v>1.423</v>
      </c>
      <c r="N18" s="14">
        <v>0.93400000000000005</v>
      </c>
      <c r="O18" s="14">
        <v>1.012</v>
      </c>
      <c r="P18" s="14">
        <v>0.90900000000000003</v>
      </c>
      <c r="Q18" s="15">
        <v>0.6056653000372717</v>
      </c>
      <c r="R18" s="15">
        <v>1.1914998271034986E-2</v>
      </c>
    </row>
    <row r="19" spans="1:18" ht="15">
      <c r="A19" s="11">
        <v>16</v>
      </c>
      <c r="B19" s="13" t="s">
        <v>338</v>
      </c>
      <c r="C19" s="13" t="s">
        <v>339</v>
      </c>
      <c r="D19" s="12" t="s">
        <v>340</v>
      </c>
      <c r="E19" s="14">
        <v>1.0820000000000001</v>
      </c>
      <c r="F19" s="14">
        <v>1.643</v>
      </c>
      <c r="G19" s="14">
        <v>1.9059999999999999</v>
      </c>
      <c r="H19" s="14">
        <v>0.70699999999999996</v>
      </c>
      <c r="I19" s="14">
        <v>1.4610000000000001</v>
      </c>
      <c r="J19" s="14">
        <v>1.7</v>
      </c>
      <c r="K19" s="14">
        <v>1.2290000000000001</v>
      </c>
      <c r="L19" s="14">
        <v>0.81899999999999995</v>
      </c>
      <c r="M19" s="14">
        <v>1.073</v>
      </c>
      <c r="N19" s="14">
        <v>0.70699999999999996</v>
      </c>
      <c r="O19" s="14">
        <v>0.84099999999999997</v>
      </c>
      <c r="P19" s="14">
        <v>0.622</v>
      </c>
      <c r="Q19" s="15">
        <v>0.62254382868572766</v>
      </c>
      <c r="R19" s="15">
        <v>2.5595789774155459E-2</v>
      </c>
    </row>
    <row r="20" spans="1:18" ht="15">
      <c r="A20" s="11">
        <v>17</v>
      </c>
      <c r="B20" s="13" t="s">
        <v>341</v>
      </c>
      <c r="C20" s="13" t="s">
        <v>342</v>
      </c>
      <c r="D20" s="12" t="s">
        <v>343</v>
      </c>
      <c r="E20" s="14">
        <v>1.1499999999999999</v>
      </c>
      <c r="F20" s="14">
        <v>1.784</v>
      </c>
      <c r="G20" s="14">
        <v>1.7929999999999999</v>
      </c>
      <c r="H20" s="14">
        <v>0.83099999999999996</v>
      </c>
      <c r="I20" s="14">
        <v>1.2849999999999999</v>
      </c>
      <c r="J20" s="14">
        <v>1.778</v>
      </c>
      <c r="K20" s="14">
        <v>1.373</v>
      </c>
      <c r="L20" s="14">
        <v>0.96</v>
      </c>
      <c r="M20" s="14">
        <v>1.0249999999999999</v>
      </c>
      <c r="N20" s="14">
        <v>0.78200000000000003</v>
      </c>
      <c r="O20" s="14">
        <v>0.78100000000000003</v>
      </c>
      <c r="P20" s="14">
        <v>0.46899999999999997</v>
      </c>
      <c r="Q20" s="15">
        <v>0.62521749217028189</v>
      </c>
      <c r="R20" s="15">
        <v>2.6768147223099687E-2</v>
      </c>
    </row>
    <row r="21" spans="1:18" ht="15">
      <c r="A21" s="11">
        <v>18</v>
      </c>
      <c r="B21" s="13" t="s">
        <v>344</v>
      </c>
      <c r="C21" s="13" t="s">
        <v>345</v>
      </c>
      <c r="D21" s="12" t="s">
        <v>346</v>
      </c>
      <c r="E21" s="14">
        <v>1.9530000000000001</v>
      </c>
      <c r="F21" s="14">
        <v>1.5389999999999999</v>
      </c>
      <c r="G21" s="14">
        <v>1.8049999999999999</v>
      </c>
      <c r="H21" s="14">
        <v>1.3779999999999999</v>
      </c>
      <c r="I21" s="14">
        <v>0.79200000000000004</v>
      </c>
      <c r="J21" s="14">
        <v>1.8009999999999999</v>
      </c>
      <c r="K21" s="14">
        <v>1.1319999999999999</v>
      </c>
      <c r="L21" s="14">
        <v>0.70199999999999996</v>
      </c>
      <c r="M21" s="14">
        <v>1.1439999999999999</v>
      </c>
      <c r="N21" s="14">
        <v>1.127</v>
      </c>
      <c r="O21" s="14">
        <v>0.94199999999999995</v>
      </c>
      <c r="P21" s="14">
        <v>0.878</v>
      </c>
      <c r="Q21" s="15">
        <v>0.6392965041001295</v>
      </c>
      <c r="R21" s="15">
        <v>1.4016919855207088E-2</v>
      </c>
    </row>
    <row r="22" spans="1:18" ht="15">
      <c r="A22" s="11">
        <v>19</v>
      </c>
      <c r="B22" s="13" t="s">
        <v>21</v>
      </c>
      <c r="C22" s="13" t="s">
        <v>23</v>
      </c>
      <c r="D22" s="12" t="s">
        <v>347</v>
      </c>
      <c r="E22" s="14">
        <v>2.3420000000000001</v>
      </c>
      <c r="F22" s="14">
        <v>2.7370000000000001</v>
      </c>
      <c r="G22" s="14">
        <v>2.7519999999999998</v>
      </c>
      <c r="H22" s="14">
        <v>2.1259999999999999</v>
      </c>
      <c r="I22" s="14">
        <v>2.04</v>
      </c>
      <c r="J22" s="14">
        <v>1.206</v>
      </c>
      <c r="K22" s="14">
        <v>2.028</v>
      </c>
      <c r="L22" s="14">
        <v>1.8320000000000001</v>
      </c>
      <c r="M22" s="14">
        <v>1.9179999999999999</v>
      </c>
      <c r="N22" s="14">
        <v>1.0780000000000001</v>
      </c>
      <c r="O22" s="14">
        <v>0.82699999999999996</v>
      </c>
      <c r="P22" s="14">
        <v>0.84599999999999997</v>
      </c>
      <c r="Q22" s="15">
        <v>0.6459895478300387</v>
      </c>
      <c r="R22" s="15">
        <v>3.8706706601791444E-2</v>
      </c>
    </row>
    <row r="23" spans="1:18" ht="15">
      <c r="A23" s="11">
        <v>20</v>
      </c>
      <c r="B23" s="13" t="s">
        <v>348</v>
      </c>
      <c r="C23" s="13" t="s">
        <v>349</v>
      </c>
      <c r="D23" s="12" t="s">
        <v>350</v>
      </c>
      <c r="E23" s="14">
        <v>1.768</v>
      </c>
      <c r="F23" s="14">
        <v>1.823</v>
      </c>
      <c r="G23" s="14">
        <v>1.391</v>
      </c>
      <c r="H23" s="14">
        <v>0.93899999999999995</v>
      </c>
      <c r="I23" s="14">
        <v>1.1000000000000001</v>
      </c>
      <c r="J23" s="14">
        <v>1.9710000000000001</v>
      </c>
      <c r="K23" s="14">
        <v>1.022</v>
      </c>
      <c r="L23" s="14">
        <v>0.94599999999999995</v>
      </c>
      <c r="M23" s="14">
        <v>1.3169999999999999</v>
      </c>
      <c r="N23" s="14">
        <v>0.65700000000000003</v>
      </c>
      <c r="O23" s="14">
        <v>0.96199999999999997</v>
      </c>
      <c r="P23" s="14">
        <v>0.95599999999999996</v>
      </c>
      <c r="Q23" s="15">
        <v>0.65169039145907459</v>
      </c>
      <c r="R23" s="15">
        <v>2.1621075809434342E-2</v>
      </c>
    </row>
    <row r="24" spans="1:18" ht="15">
      <c r="A24" s="11">
        <v>21</v>
      </c>
      <c r="B24" s="13" t="s">
        <v>96</v>
      </c>
      <c r="C24" s="13" t="s">
        <v>98</v>
      </c>
      <c r="D24" s="12" t="s">
        <v>351</v>
      </c>
      <c r="E24" s="14">
        <v>1.1120000000000001</v>
      </c>
      <c r="F24" s="14">
        <v>1.456</v>
      </c>
      <c r="G24" s="14">
        <v>1.413</v>
      </c>
      <c r="H24" s="14">
        <v>1.3220000000000001</v>
      </c>
      <c r="I24" s="14">
        <v>1.41</v>
      </c>
      <c r="J24" s="14">
        <v>1.087</v>
      </c>
      <c r="K24" s="14">
        <v>1.0960000000000001</v>
      </c>
      <c r="L24" s="14">
        <v>1.2450000000000001</v>
      </c>
      <c r="M24" s="14">
        <v>0.88600000000000001</v>
      </c>
      <c r="N24" s="14">
        <v>0.748</v>
      </c>
      <c r="O24" s="14">
        <v>0.86399999999999999</v>
      </c>
      <c r="P24" s="14">
        <v>0.30599999999999999</v>
      </c>
      <c r="Q24" s="15">
        <v>0.6596153846153846</v>
      </c>
      <c r="R24" s="15">
        <v>1.3435492970079291E-2</v>
      </c>
    </row>
    <row r="25" spans="1:18" ht="15">
      <c r="A25" s="11">
        <v>22</v>
      </c>
      <c r="B25" s="13" t="s">
        <v>352</v>
      </c>
      <c r="C25" s="13" t="s">
        <v>353</v>
      </c>
      <c r="D25" s="12" t="s">
        <v>354</v>
      </c>
      <c r="E25" s="14">
        <v>0.625</v>
      </c>
      <c r="F25" s="14">
        <v>0.63100000000000001</v>
      </c>
      <c r="G25" s="14">
        <v>0.86299999999999999</v>
      </c>
      <c r="H25" s="14">
        <v>0.60499999999999998</v>
      </c>
      <c r="I25" s="14">
        <v>0.81699999999999995</v>
      </c>
      <c r="J25" s="14">
        <v>0.76800000000000002</v>
      </c>
      <c r="K25" s="14">
        <v>0.67300000000000004</v>
      </c>
      <c r="L25" s="14">
        <v>1.0649999999999999</v>
      </c>
      <c r="M25" s="14">
        <v>1.2190000000000001</v>
      </c>
      <c r="N25" s="14">
        <v>1.3340000000000001</v>
      </c>
      <c r="O25" s="14">
        <v>1.163</v>
      </c>
      <c r="P25" s="14">
        <v>1.0189999999999999</v>
      </c>
      <c r="Q25" s="15">
        <v>1.5022046878626139</v>
      </c>
      <c r="R25" s="15">
        <v>5.9420296656383575E-3</v>
      </c>
    </row>
    <row r="26" spans="1:18" ht="15">
      <c r="A26" s="11">
        <v>23</v>
      </c>
      <c r="B26" s="13" t="s">
        <v>355</v>
      </c>
      <c r="C26" s="13" t="s">
        <v>356</v>
      </c>
      <c r="D26" s="12" t="s">
        <v>357</v>
      </c>
      <c r="E26" s="14">
        <v>0.84199999999999997</v>
      </c>
      <c r="F26" s="14">
        <v>0.78800000000000003</v>
      </c>
      <c r="G26" s="14">
        <v>0.80300000000000005</v>
      </c>
      <c r="H26" s="14">
        <v>0.72199999999999998</v>
      </c>
      <c r="I26" s="14">
        <v>0.53500000000000003</v>
      </c>
      <c r="J26" s="14">
        <v>1.0820000000000001</v>
      </c>
      <c r="K26" s="14">
        <v>0.753</v>
      </c>
      <c r="L26" s="14">
        <v>1.002</v>
      </c>
      <c r="M26" s="14">
        <v>1.069</v>
      </c>
      <c r="N26" s="14">
        <v>1.472</v>
      </c>
      <c r="O26" s="14">
        <v>1.1539999999999999</v>
      </c>
      <c r="P26" s="14">
        <v>1.8029999999999999</v>
      </c>
      <c r="Q26" s="15">
        <v>1.5199077954735958</v>
      </c>
      <c r="R26" s="15">
        <v>3.413002523057538E-2</v>
      </c>
    </row>
    <row r="27" spans="1:18" ht="15">
      <c r="A27" s="11">
        <v>24</v>
      </c>
      <c r="B27" s="13" t="s">
        <v>358</v>
      </c>
      <c r="C27" s="13" t="s">
        <v>359</v>
      </c>
      <c r="D27" s="12" t="s">
        <v>360</v>
      </c>
      <c r="E27" s="14">
        <v>0.58599999999999997</v>
      </c>
      <c r="F27" s="14">
        <v>0.73599999999999999</v>
      </c>
      <c r="G27" s="14">
        <v>0.78900000000000003</v>
      </c>
      <c r="H27" s="14">
        <v>0.49199999999999999</v>
      </c>
      <c r="I27" s="14">
        <v>0.67100000000000004</v>
      </c>
      <c r="J27" s="14">
        <v>0.57499999999999996</v>
      </c>
      <c r="K27" s="14">
        <v>0.83699999999999997</v>
      </c>
      <c r="L27" s="14">
        <v>0.97199999999999998</v>
      </c>
      <c r="M27" s="14">
        <v>1.014</v>
      </c>
      <c r="N27" s="14">
        <v>0.749</v>
      </c>
      <c r="O27" s="14">
        <v>1.431</v>
      </c>
      <c r="P27" s="14">
        <v>0.88400000000000001</v>
      </c>
      <c r="Q27" s="15">
        <v>1.5294881787477266</v>
      </c>
      <c r="R27" s="15">
        <v>1.0350784436508005E-2</v>
      </c>
    </row>
    <row r="28" spans="1:18" ht="15">
      <c r="A28" s="11">
        <v>25</v>
      </c>
      <c r="B28" s="13" t="s">
        <v>243</v>
      </c>
      <c r="C28" s="13" t="s">
        <v>245</v>
      </c>
      <c r="D28" s="12" t="s">
        <v>361</v>
      </c>
      <c r="E28" s="14">
        <v>0.61299999999999999</v>
      </c>
      <c r="F28" s="14">
        <v>0.627</v>
      </c>
      <c r="G28" s="14">
        <v>0.83199999999999996</v>
      </c>
      <c r="H28" s="14">
        <v>0.56899999999999995</v>
      </c>
      <c r="I28" s="14">
        <v>0.61</v>
      </c>
      <c r="J28" s="14">
        <v>0.89</v>
      </c>
      <c r="K28" s="14">
        <v>0.60399999999999998</v>
      </c>
      <c r="L28" s="14">
        <v>0.82699999999999996</v>
      </c>
      <c r="M28" s="14">
        <v>1.0089999999999999</v>
      </c>
      <c r="N28" s="14">
        <v>1.01</v>
      </c>
      <c r="O28" s="14">
        <v>1.4419999999999999</v>
      </c>
      <c r="P28" s="14">
        <v>1.484</v>
      </c>
      <c r="Q28" s="15">
        <v>1.5397247041777347</v>
      </c>
      <c r="R28" s="15">
        <v>3.3287515014300856E-2</v>
      </c>
    </row>
    <row r="29" spans="1:18" ht="15">
      <c r="A29" s="11">
        <v>26</v>
      </c>
      <c r="B29" s="13" t="s">
        <v>198</v>
      </c>
      <c r="C29" s="13" t="s">
        <v>200</v>
      </c>
      <c r="D29" s="12" t="s">
        <v>362</v>
      </c>
      <c r="E29" s="14">
        <v>0.48699999999999999</v>
      </c>
      <c r="F29" s="14">
        <v>0.377</v>
      </c>
      <c r="G29" s="14">
        <v>0.63400000000000001</v>
      </c>
      <c r="H29" s="14">
        <v>0.28399999999999997</v>
      </c>
      <c r="I29" s="14">
        <v>0.39400000000000002</v>
      </c>
      <c r="J29" s="14">
        <v>0.72399999999999998</v>
      </c>
      <c r="K29" s="14">
        <v>0.38100000000000001</v>
      </c>
      <c r="L29" s="14">
        <v>0.70799999999999996</v>
      </c>
      <c r="M29" s="14">
        <v>0.71099999999999997</v>
      </c>
      <c r="N29" s="14">
        <v>0.71399999999999997</v>
      </c>
      <c r="O29" s="14">
        <v>1.0840000000000001</v>
      </c>
      <c r="P29" s="14">
        <v>0.91300000000000003</v>
      </c>
      <c r="Q29" s="15">
        <v>1.5555172413793101</v>
      </c>
      <c r="R29" s="15">
        <v>4.6310430579459425E-2</v>
      </c>
    </row>
    <row r="30" spans="1:18" ht="15">
      <c r="A30" s="11">
        <v>27</v>
      </c>
      <c r="B30" s="13" t="s">
        <v>363</v>
      </c>
      <c r="C30" s="13" t="s">
        <v>364</v>
      </c>
      <c r="D30" s="12" t="s">
        <v>365</v>
      </c>
      <c r="E30" s="14">
        <v>0.70299999999999996</v>
      </c>
      <c r="F30" s="14">
        <v>0.86599999999999999</v>
      </c>
      <c r="G30" s="14">
        <v>0.754</v>
      </c>
      <c r="H30" s="14">
        <v>0.56499999999999995</v>
      </c>
      <c r="I30" s="14">
        <v>0.78200000000000003</v>
      </c>
      <c r="J30" s="14">
        <v>0.67</v>
      </c>
      <c r="K30" s="14">
        <v>0.752</v>
      </c>
      <c r="L30" s="14">
        <v>1.1879999999999999</v>
      </c>
      <c r="M30" s="14">
        <v>0.82799999999999996</v>
      </c>
      <c r="N30" s="14">
        <v>1.5549999999999999</v>
      </c>
      <c r="O30" s="14">
        <v>1.2589999999999999</v>
      </c>
      <c r="P30" s="14">
        <v>1.33</v>
      </c>
      <c r="Q30" s="15">
        <v>1.592626728110599</v>
      </c>
      <c r="R30" s="15">
        <v>8.8574963898708746E-3</v>
      </c>
    </row>
    <row r="31" spans="1:18" ht="15">
      <c r="A31" s="11">
        <v>28</v>
      </c>
      <c r="B31" s="13" t="s">
        <v>366</v>
      </c>
      <c r="C31" s="13" t="s">
        <v>367</v>
      </c>
      <c r="D31" s="12" t="s">
        <v>368</v>
      </c>
      <c r="E31" s="14">
        <v>0.73899999999999999</v>
      </c>
      <c r="F31" s="14">
        <v>0.73</v>
      </c>
      <c r="G31" s="14">
        <v>0.65800000000000003</v>
      </c>
      <c r="H31" s="14">
        <v>0.67300000000000004</v>
      </c>
      <c r="I31" s="14">
        <v>0.755</v>
      </c>
      <c r="J31" s="14">
        <v>0.72299999999999998</v>
      </c>
      <c r="K31" s="14">
        <v>0.78400000000000003</v>
      </c>
      <c r="L31" s="14">
        <v>1.0029999999999999</v>
      </c>
      <c r="M31" s="14">
        <v>1.028</v>
      </c>
      <c r="N31" s="14">
        <v>1.7609999999999999</v>
      </c>
      <c r="O31" s="14">
        <v>0.88800000000000001</v>
      </c>
      <c r="P31" s="14">
        <v>1.512</v>
      </c>
      <c r="Q31" s="15">
        <v>1.630668536699392</v>
      </c>
      <c r="R31" s="15">
        <v>1.7427325238765085E-2</v>
      </c>
    </row>
    <row r="32" spans="1:18" ht="15">
      <c r="A32" s="11">
        <v>29</v>
      </c>
      <c r="B32" s="13" t="s">
        <v>369</v>
      </c>
      <c r="C32" s="13" t="s">
        <v>370</v>
      </c>
      <c r="D32" s="12" t="s">
        <v>371</v>
      </c>
      <c r="E32" s="14">
        <v>0.57099999999999995</v>
      </c>
      <c r="F32" s="14">
        <v>0.48499999999999999</v>
      </c>
      <c r="G32" s="14">
        <v>0.48799999999999999</v>
      </c>
      <c r="H32" s="14">
        <v>0.49199999999999999</v>
      </c>
      <c r="I32" s="14">
        <v>0.69799999999999995</v>
      </c>
      <c r="J32" s="14">
        <v>0.64400000000000002</v>
      </c>
      <c r="K32" s="14">
        <v>0.60899999999999999</v>
      </c>
      <c r="L32" s="14">
        <v>0.875</v>
      </c>
      <c r="M32" s="14">
        <v>0.52700000000000002</v>
      </c>
      <c r="N32" s="14">
        <v>1.2649999999999999</v>
      </c>
      <c r="O32" s="14">
        <v>0.91500000000000004</v>
      </c>
      <c r="P32" s="14">
        <v>1.32</v>
      </c>
      <c r="Q32" s="15">
        <v>1.6314387211367671</v>
      </c>
      <c r="R32" s="15">
        <v>2.7869463230122623E-2</v>
      </c>
    </row>
    <row r="33" spans="1:18" ht="15">
      <c r="A33" s="11">
        <v>30</v>
      </c>
      <c r="B33" s="13" t="s">
        <v>291</v>
      </c>
      <c r="C33" s="13" t="s">
        <v>293</v>
      </c>
      <c r="D33" s="12" t="s">
        <v>372</v>
      </c>
      <c r="E33" s="14">
        <v>0.54200000000000004</v>
      </c>
      <c r="F33" s="14">
        <v>0.39500000000000002</v>
      </c>
      <c r="G33" s="14">
        <v>0.83299999999999996</v>
      </c>
      <c r="H33" s="14">
        <v>0.59499999999999997</v>
      </c>
      <c r="I33" s="14">
        <v>0.47399999999999998</v>
      </c>
      <c r="J33" s="14">
        <v>0.80400000000000005</v>
      </c>
      <c r="K33" s="14">
        <v>0.53</v>
      </c>
      <c r="L33" s="14">
        <v>0.63500000000000001</v>
      </c>
      <c r="M33" s="14">
        <v>0.81599999999999995</v>
      </c>
      <c r="N33" s="14">
        <v>1.181</v>
      </c>
      <c r="O33" s="14">
        <v>1.3759999999999999</v>
      </c>
      <c r="P33" s="14">
        <v>1.42</v>
      </c>
      <c r="Q33" s="15">
        <v>1.6354652758715342</v>
      </c>
      <c r="R33" s="15">
        <v>4.9531966300925143E-2</v>
      </c>
    </row>
    <row r="34" spans="1:18" ht="15">
      <c r="A34" s="11">
        <v>31</v>
      </c>
      <c r="B34" s="13" t="s">
        <v>373</v>
      </c>
      <c r="C34" s="13" t="s">
        <v>374</v>
      </c>
      <c r="D34" s="12" t="s">
        <v>375</v>
      </c>
      <c r="E34" s="14">
        <v>0.46200000000000002</v>
      </c>
      <c r="F34" s="14">
        <v>0.62</v>
      </c>
      <c r="G34" s="14">
        <v>0.91600000000000004</v>
      </c>
      <c r="H34" s="14">
        <v>0.68400000000000005</v>
      </c>
      <c r="I34" s="14">
        <v>0.63100000000000001</v>
      </c>
      <c r="J34" s="14">
        <v>0.84899999999999998</v>
      </c>
      <c r="K34" s="14">
        <v>0.52300000000000002</v>
      </c>
      <c r="L34" s="14">
        <v>0.86799999999999999</v>
      </c>
      <c r="M34" s="14">
        <v>1.27</v>
      </c>
      <c r="N34" s="14">
        <v>1.589</v>
      </c>
      <c r="O34" s="14">
        <v>1.633</v>
      </c>
      <c r="P34" s="14">
        <v>0.999</v>
      </c>
      <c r="Q34" s="15">
        <v>1.6535319557904851</v>
      </c>
      <c r="R34" s="15">
        <v>3.7467044170025207E-2</v>
      </c>
    </row>
    <row r="35" spans="1:18" ht="15">
      <c r="A35" s="11">
        <v>32</v>
      </c>
      <c r="B35" s="13" t="s">
        <v>376</v>
      </c>
      <c r="C35" s="13" t="s">
        <v>377</v>
      </c>
      <c r="D35" s="12" t="s">
        <v>378</v>
      </c>
      <c r="E35" s="14">
        <v>0.53300000000000003</v>
      </c>
      <c r="F35" s="14">
        <v>0.68300000000000005</v>
      </c>
      <c r="G35" s="14">
        <v>0.84</v>
      </c>
      <c r="H35" s="14">
        <v>0.80700000000000005</v>
      </c>
      <c r="I35" s="14">
        <v>0.64</v>
      </c>
      <c r="J35" s="14">
        <v>0.443</v>
      </c>
      <c r="K35" s="14">
        <v>0.747</v>
      </c>
      <c r="L35" s="14">
        <v>0.82099999999999995</v>
      </c>
      <c r="M35" s="14">
        <v>0.84899999999999998</v>
      </c>
      <c r="N35" s="14">
        <v>1.4059999999999999</v>
      </c>
      <c r="O35" s="14">
        <v>0.98499999999999999</v>
      </c>
      <c r="P35" s="14">
        <v>1.7250000000000001</v>
      </c>
      <c r="Q35" s="15">
        <v>1.6556006082108463</v>
      </c>
      <c r="R35" s="15">
        <v>3.0542698094736472E-2</v>
      </c>
    </row>
    <row r="36" spans="1:18" ht="15">
      <c r="A36" s="11">
        <v>33</v>
      </c>
      <c r="B36" s="13" t="s">
        <v>379</v>
      </c>
      <c r="C36" s="13" t="s">
        <v>380</v>
      </c>
      <c r="D36" s="12" t="s">
        <v>381</v>
      </c>
      <c r="E36" s="14">
        <v>0.38900000000000001</v>
      </c>
      <c r="F36" s="14">
        <v>0.35099999999999998</v>
      </c>
      <c r="G36" s="14">
        <v>0.76100000000000001</v>
      </c>
      <c r="H36" s="14">
        <v>0.38800000000000001</v>
      </c>
      <c r="I36" s="14">
        <v>0.35</v>
      </c>
      <c r="J36" s="14">
        <v>0.48199999999999998</v>
      </c>
      <c r="K36" s="14">
        <v>0.36799999999999999</v>
      </c>
      <c r="L36" s="14">
        <v>0.52800000000000002</v>
      </c>
      <c r="M36" s="14">
        <v>1.0069999999999999</v>
      </c>
      <c r="N36" s="14">
        <v>1.046</v>
      </c>
      <c r="O36" s="14">
        <v>0.83699999999999997</v>
      </c>
      <c r="P36" s="14">
        <v>1.0620000000000001</v>
      </c>
      <c r="Q36" s="15">
        <v>1.7816979051819182</v>
      </c>
      <c r="R36" s="15">
        <v>2.6590233355721294E-2</v>
      </c>
    </row>
    <row r="37" spans="1:18" ht="15">
      <c r="A37" s="11">
        <v>34</v>
      </c>
      <c r="B37" s="13" t="s">
        <v>382</v>
      </c>
      <c r="C37" s="13" t="s">
        <v>383</v>
      </c>
      <c r="D37" s="12" t="s">
        <v>384</v>
      </c>
      <c r="E37" s="14">
        <v>0.58499999999999996</v>
      </c>
      <c r="F37" s="14">
        <v>0.53600000000000003</v>
      </c>
      <c r="G37" s="14">
        <v>0.53100000000000003</v>
      </c>
      <c r="H37" s="14">
        <v>0.54100000000000004</v>
      </c>
      <c r="I37" s="14">
        <v>0.54100000000000004</v>
      </c>
      <c r="J37" s="14">
        <v>0.51200000000000001</v>
      </c>
      <c r="K37" s="14">
        <v>0.64700000000000002</v>
      </c>
      <c r="L37" s="14">
        <v>0.72599999999999998</v>
      </c>
      <c r="M37" s="14">
        <v>0.755</v>
      </c>
      <c r="N37" s="14">
        <v>1.304</v>
      </c>
      <c r="O37" s="14">
        <v>0.69499999999999995</v>
      </c>
      <c r="P37" s="14">
        <v>1.7649999999999999</v>
      </c>
      <c r="Q37" s="15">
        <v>1.8151571164510167</v>
      </c>
      <c r="R37" s="15">
        <v>3.8712733460503593E-2</v>
      </c>
    </row>
    <row r="38" spans="1:18" ht="15">
      <c r="A38" s="11">
        <v>35</v>
      </c>
      <c r="B38" s="13" t="s">
        <v>385</v>
      </c>
      <c r="C38" s="13" t="s">
        <v>386</v>
      </c>
      <c r="D38" s="12" t="s">
        <v>387</v>
      </c>
      <c r="E38" s="14">
        <v>0.438</v>
      </c>
      <c r="F38" s="14">
        <v>0.622</v>
      </c>
      <c r="G38" s="14">
        <v>0.44700000000000001</v>
      </c>
      <c r="H38" s="14">
        <v>0.38600000000000001</v>
      </c>
      <c r="I38" s="14">
        <v>0.52800000000000002</v>
      </c>
      <c r="J38" s="14">
        <v>0.499</v>
      </c>
      <c r="K38" s="14">
        <v>0.45400000000000001</v>
      </c>
      <c r="L38" s="14">
        <v>1.075</v>
      </c>
      <c r="M38" s="14">
        <v>0.63700000000000001</v>
      </c>
      <c r="N38" s="14">
        <v>0.99099999999999999</v>
      </c>
      <c r="O38" s="14">
        <v>1.1259999999999999</v>
      </c>
      <c r="P38" s="14">
        <v>1.6060000000000001</v>
      </c>
      <c r="Q38" s="15">
        <v>2.0167808219178078</v>
      </c>
      <c r="R38" s="15">
        <v>1.4831350184743653E-2</v>
      </c>
    </row>
    <row r="39" spans="1:18" ht="15">
      <c r="A39" s="11">
        <v>36</v>
      </c>
      <c r="B39" s="13" t="s">
        <v>388</v>
      </c>
      <c r="C39" s="13" t="s">
        <v>389</v>
      </c>
      <c r="D39" s="12" t="s">
        <v>390</v>
      </c>
      <c r="E39" s="14">
        <v>0.46600000000000003</v>
      </c>
      <c r="F39" s="14">
        <v>0.52900000000000003</v>
      </c>
      <c r="G39" s="14">
        <v>0.65500000000000003</v>
      </c>
      <c r="H39" s="14">
        <v>0.42599999999999999</v>
      </c>
      <c r="I39" s="14">
        <v>0.58899999999999997</v>
      </c>
      <c r="J39" s="14">
        <v>0.69499999999999995</v>
      </c>
      <c r="K39" s="14">
        <v>0.54800000000000004</v>
      </c>
      <c r="L39" s="14">
        <v>1.2649999999999999</v>
      </c>
      <c r="M39" s="14">
        <v>0.68700000000000006</v>
      </c>
      <c r="N39" s="14">
        <v>1.734</v>
      </c>
      <c r="O39" s="14">
        <v>0.76400000000000001</v>
      </c>
      <c r="P39" s="14">
        <v>2.0680000000000001</v>
      </c>
      <c r="Q39" s="15">
        <v>2.1029761904761912</v>
      </c>
      <c r="R39" s="15">
        <v>3.6815274677987272E-2</v>
      </c>
    </row>
    <row r="40" spans="1:18" ht="15">
      <c r="A40" s="11">
        <v>37</v>
      </c>
      <c r="B40" s="21" t="s">
        <v>391</v>
      </c>
      <c r="C40" s="21" t="s">
        <v>392</v>
      </c>
      <c r="D40" s="18" t="s">
        <v>393</v>
      </c>
      <c r="E40" s="22">
        <v>0.70199999999999996</v>
      </c>
      <c r="F40" s="22">
        <v>0.20899999999999999</v>
      </c>
      <c r="G40" s="22">
        <v>0.79600000000000004</v>
      </c>
      <c r="H40" s="22">
        <v>0.58299999999999996</v>
      </c>
      <c r="I40" s="22">
        <v>0.30199999999999999</v>
      </c>
      <c r="J40" s="22">
        <v>0.15</v>
      </c>
      <c r="K40" s="22">
        <v>0.59699999999999998</v>
      </c>
      <c r="L40" s="22">
        <v>0.72399999999999998</v>
      </c>
      <c r="M40" s="22">
        <v>0.78400000000000003</v>
      </c>
      <c r="N40" s="22">
        <v>1.2390000000000001</v>
      </c>
      <c r="O40" s="22">
        <v>1.2210000000000001</v>
      </c>
      <c r="P40" s="22">
        <v>1.8640000000000001</v>
      </c>
      <c r="Q40" s="23">
        <v>2.3446389496717726</v>
      </c>
      <c r="R40" s="23">
        <v>1.9826192558619976E-2</v>
      </c>
    </row>
  </sheetData>
  <mergeCells count="5">
    <mergeCell ref="B1:R1"/>
    <mergeCell ref="B2:B3"/>
    <mergeCell ref="C2:C3"/>
    <mergeCell ref="D2:D3"/>
    <mergeCell ref="E2:P2"/>
  </mergeCells>
  <phoneticPr fontId="2" type="noConversion"/>
  <conditionalFormatting sqref="D4:D40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1"/>
  <sheetViews>
    <sheetView topLeftCell="A52" zoomScale="70" zoomScaleNormal="70" workbookViewId="0">
      <selection activeCell="AA93" sqref="AA93"/>
    </sheetView>
  </sheetViews>
  <sheetFormatPr defaultRowHeight="13.5"/>
  <cols>
    <col min="5" max="19" width="9" style="24"/>
    <col min="20" max="20" width="15.75" style="24" bestFit="1" customWidth="1"/>
    <col min="21" max="21" width="9" style="24"/>
  </cols>
  <sheetData>
    <row r="1" spans="1:21">
      <c r="C1" t="s">
        <v>440</v>
      </c>
    </row>
    <row r="2" spans="1:21" ht="15" customHeight="1">
      <c r="B2" s="50" t="s">
        <v>419</v>
      </c>
      <c r="C2" s="50" t="s">
        <v>420</v>
      </c>
      <c r="D2" s="50" t="s">
        <v>421</v>
      </c>
      <c r="E2" s="52" t="s">
        <v>439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1" ht="15">
      <c r="B3" s="51"/>
      <c r="C3" s="51"/>
      <c r="D3" s="51"/>
      <c r="E3" s="25" t="s">
        <v>422</v>
      </c>
      <c r="F3" s="25" t="s">
        <v>423</v>
      </c>
      <c r="G3" s="25" t="s">
        <v>0</v>
      </c>
      <c r="H3" s="25" t="s">
        <v>1</v>
      </c>
      <c r="I3" s="25" t="s">
        <v>424</v>
      </c>
      <c r="J3" s="25" t="s">
        <v>2</v>
      </c>
      <c r="K3" s="36" t="s">
        <v>394</v>
      </c>
      <c r="L3" s="35" t="s">
        <v>442</v>
      </c>
      <c r="M3" s="35" t="s">
        <v>425</v>
      </c>
      <c r="N3" s="35" t="s">
        <v>443</v>
      </c>
      <c r="O3" s="37" t="s">
        <v>444</v>
      </c>
      <c r="P3" s="35" t="s">
        <v>435</v>
      </c>
      <c r="Q3" s="35" t="s">
        <v>436</v>
      </c>
      <c r="R3" s="35" t="s">
        <v>445</v>
      </c>
      <c r="S3" s="37" t="s">
        <v>394</v>
      </c>
      <c r="T3" s="27" t="s">
        <v>395</v>
      </c>
      <c r="U3" s="24" t="s">
        <v>438</v>
      </c>
    </row>
    <row r="4" spans="1:21" ht="15">
      <c r="A4" s="11">
        <v>1</v>
      </c>
      <c r="B4" s="1" t="s">
        <v>3</v>
      </c>
      <c r="C4" s="1" t="s">
        <v>5</v>
      </c>
      <c r="D4" s="2" t="s">
        <v>4</v>
      </c>
      <c r="E4" s="28">
        <v>1.411</v>
      </c>
      <c r="F4" s="28">
        <v>1.3879999999999999</v>
      </c>
      <c r="G4" s="28">
        <v>0.72599999999999998</v>
      </c>
      <c r="H4" s="28">
        <v>0.92100000000000004</v>
      </c>
      <c r="I4" s="28">
        <v>3.1669999999999998</v>
      </c>
      <c r="J4" s="28">
        <v>1.74</v>
      </c>
      <c r="K4" s="26">
        <f>AVERAGE(E4:J4)</f>
        <v>1.5588333333333333</v>
      </c>
      <c r="L4" s="38">
        <v>1.7270000000000001</v>
      </c>
      <c r="M4" s="38">
        <v>1.4059999999999999</v>
      </c>
      <c r="N4" s="38">
        <v>0.77600000000000002</v>
      </c>
      <c r="O4" s="39">
        <f>AVERAGE(L4:N4)</f>
        <v>1.3029999999999999</v>
      </c>
      <c r="P4" s="38">
        <v>0.64</v>
      </c>
      <c r="Q4" s="38">
        <v>0.57599999999999996</v>
      </c>
      <c r="R4" s="38">
        <v>0.26500000000000001</v>
      </c>
      <c r="S4" s="39">
        <v>0.49366666666666664</v>
      </c>
      <c r="T4" s="40">
        <f t="shared" ref="T4:T35" si="0">S4/O4</f>
        <v>0.37886927602967513</v>
      </c>
      <c r="U4" s="29">
        <f t="shared" ref="U4:U35" si="1">TTEST(L4:N4,P4:R4,2,1)</f>
        <v>3.9856341254245392E-2</v>
      </c>
    </row>
    <row r="5" spans="1:21" ht="15">
      <c r="A5" s="11">
        <v>2</v>
      </c>
      <c r="B5" s="1" t="s">
        <v>6</v>
      </c>
      <c r="C5" s="1" t="s">
        <v>8</v>
      </c>
      <c r="D5" s="2" t="s">
        <v>7</v>
      </c>
      <c r="E5" s="28">
        <v>0.57399999999999995</v>
      </c>
      <c r="F5" s="28">
        <v>0.88900000000000001</v>
      </c>
      <c r="G5" s="28">
        <v>0.83899999999999997</v>
      </c>
      <c r="H5" s="28">
        <v>0.98699999999999999</v>
      </c>
      <c r="I5" s="28">
        <v>1.6739999999999999</v>
      </c>
      <c r="J5" s="28">
        <v>1.157</v>
      </c>
      <c r="K5" s="26">
        <f t="shared" ref="K5:K68" si="2">AVERAGE(E5:J5)</f>
        <v>1.02</v>
      </c>
      <c r="L5" s="38">
        <v>0.96899999999999997</v>
      </c>
      <c r="M5" s="38">
        <v>0.81200000000000006</v>
      </c>
      <c r="N5" s="38">
        <v>0.83699999999999997</v>
      </c>
      <c r="O5" s="39">
        <f t="shared" ref="O5:O68" si="3">AVERAGE(L5:N5)</f>
        <v>0.87266666666666681</v>
      </c>
      <c r="P5" s="38">
        <v>0.53</v>
      </c>
      <c r="Q5" s="38">
        <v>0.28699999999999998</v>
      </c>
      <c r="R5" s="38">
        <v>0.21199999999999999</v>
      </c>
      <c r="S5" s="39">
        <v>0.34299999999999997</v>
      </c>
      <c r="T5" s="40">
        <f t="shared" si="0"/>
        <v>0.39304812834224589</v>
      </c>
      <c r="U5" s="29">
        <f t="shared" si="1"/>
        <v>1.0139443606189038E-2</v>
      </c>
    </row>
    <row r="6" spans="1:21" ht="15">
      <c r="A6" s="11">
        <v>3</v>
      </c>
      <c r="B6" s="1" t="s">
        <v>9</v>
      </c>
      <c r="C6" s="1" t="s">
        <v>11</v>
      </c>
      <c r="D6" s="2" t="s">
        <v>10</v>
      </c>
      <c r="E6" s="28">
        <v>1.0229999999999999</v>
      </c>
      <c r="F6" s="28">
        <v>1.5760000000000001</v>
      </c>
      <c r="G6" s="28">
        <v>1.4079999999999999</v>
      </c>
      <c r="H6" s="28">
        <v>0.82899999999999996</v>
      </c>
      <c r="I6" s="28">
        <v>1.284</v>
      </c>
      <c r="J6" s="28">
        <v>1.0289999999999999</v>
      </c>
      <c r="K6" s="26">
        <f t="shared" si="2"/>
        <v>1.1914999999999998</v>
      </c>
      <c r="L6" s="38">
        <v>1.504</v>
      </c>
      <c r="M6" s="38">
        <v>1.591</v>
      </c>
      <c r="N6" s="38">
        <v>0.98899999999999999</v>
      </c>
      <c r="O6" s="39">
        <f t="shared" si="3"/>
        <v>1.3613333333333333</v>
      </c>
      <c r="P6" s="38">
        <v>0.746</v>
      </c>
      <c r="Q6" s="38">
        <v>0.625</v>
      </c>
      <c r="R6" s="38">
        <v>0.48299999999999998</v>
      </c>
      <c r="S6" s="39">
        <v>0.61799999999999999</v>
      </c>
      <c r="T6" s="40">
        <f t="shared" si="0"/>
        <v>0.45396669931439765</v>
      </c>
      <c r="U6" s="29">
        <f t="shared" si="1"/>
        <v>3.0550962919856116E-2</v>
      </c>
    </row>
    <row r="7" spans="1:21" ht="15">
      <c r="A7" s="11">
        <v>4</v>
      </c>
      <c r="B7" s="1" t="s">
        <v>12</v>
      </c>
      <c r="C7" s="1" t="s">
        <v>14</v>
      </c>
      <c r="D7" s="2" t="s">
        <v>13</v>
      </c>
      <c r="E7" s="28">
        <v>1.502</v>
      </c>
      <c r="F7" s="28">
        <v>1.4139999999999999</v>
      </c>
      <c r="G7" s="28">
        <v>0.84799999999999998</v>
      </c>
      <c r="H7" s="28">
        <v>1.7050000000000001</v>
      </c>
      <c r="I7" s="28">
        <v>2.129</v>
      </c>
      <c r="J7" s="28">
        <v>1.107</v>
      </c>
      <c r="K7" s="26">
        <f t="shared" si="2"/>
        <v>1.450833333333333</v>
      </c>
      <c r="L7" s="38">
        <v>1.734</v>
      </c>
      <c r="M7" s="38">
        <v>1.3</v>
      </c>
      <c r="N7" s="38">
        <v>0.90200000000000002</v>
      </c>
      <c r="O7" s="39">
        <f t="shared" si="3"/>
        <v>1.3120000000000001</v>
      </c>
      <c r="P7" s="38">
        <v>0.83599999999999997</v>
      </c>
      <c r="Q7" s="38">
        <v>0.64</v>
      </c>
      <c r="R7" s="38">
        <v>0.318</v>
      </c>
      <c r="S7" s="39">
        <v>0.59799999999999998</v>
      </c>
      <c r="T7" s="40">
        <f t="shared" si="0"/>
        <v>0.45579268292682923</v>
      </c>
      <c r="U7" s="29">
        <f t="shared" si="1"/>
        <v>1.7098152486228195E-2</v>
      </c>
    </row>
    <row r="8" spans="1:21" ht="15">
      <c r="A8" s="11">
        <v>5</v>
      </c>
      <c r="B8" s="1" t="s">
        <v>15</v>
      </c>
      <c r="C8" s="1" t="s">
        <v>17</v>
      </c>
      <c r="D8" s="2" t="s">
        <v>16</v>
      </c>
      <c r="E8" s="28">
        <v>1.3939999999999999</v>
      </c>
      <c r="F8" s="28">
        <v>1.534</v>
      </c>
      <c r="G8" s="28">
        <v>1.159</v>
      </c>
      <c r="H8" s="28">
        <v>1.425</v>
      </c>
      <c r="I8" s="28">
        <v>1.474</v>
      </c>
      <c r="J8" s="28">
        <v>1.0249999999999999</v>
      </c>
      <c r="K8" s="26">
        <f t="shared" si="2"/>
        <v>1.3351666666666666</v>
      </c>
      <c r="L8" s="38">
        <v>1.524</v>
      </c>
      <c r="M8" s="38">
        <v>1.6220000000000001</v>
      </c>
      <c r="N8" s="38">
        <v>1.0880000000000001</v>
      </c>
      <c r="O8" s="39">
        <f t="shared" si="3"/>
        <v>1.4113333333333333</v>
      </c>
      <c r="P8" s="38">
        <v>0.70199999999999996</v>
      </c>
      <c r="Q8" s="38">
        <v>0.71599999999999997</v>
      </c>
      <c r="R8" s="38">
        <v>0.57299999999999995</v>
      </c>
      <c r="S8" s="39">
        <v>0.66366666666666663</v>
      </c>
      <c r="T8" s="40">
        <f t="shared" si="0"/>
        <v>0.47024090694378834</v>
      </c>
      <c r="U8" s="29">
        <f t="shared" si="1"/>
        <v>2.4343095221965986E-2</v>
      </c>
    </row>
    <row r="9" spans="1:21" ht="15">
      <c r="A9" s="11">
        <v>6</v>
      </c>
      <c r="B9" s="1" t="s">
        <v>18</v>
      </c>
      <c r="C9" s="1" t="s">
        <v>20</v>
      </c>
      <c r="D9" s="2" t="s">
        <v>19</v>
      </c>
      <c r="E9" s="28">
        <v>1.379</v>
      </c>
      <c r="F9" s="28">
        <v>1.444</v>
      </c>
      <c r="G9" s="28">
        <v>1.107</v>
      </c>
      <c r="H9" s="28">
        <v>1.546</v>
      </c>
      <c r="I9" s="28">
        <v>1.5269999999999999</v>
      </c>
      <c r="J9" s="28">
        <v>0.96</v>
      </c>
      <c r="K9" s="26">
        <f t="shared" si="2"/>
        <v>1.3271666666666666</v>
      </c>
      <c r="L9" s="38">
        <v>1.3660000000000001</v>
      </c>
      <c r="M9" s="38">
        <v>1.5069999999999999</v>
      </c>
      <c r="N9" s="38">
        <v>1.0209999999999999</v>
      </c>
      <c r="O9" s="39">
        <f t="shared" si="3"/>
        <v>1.298</v>
      </c>
      <c r="P9" s="38">
        <v>0.71699999999999997</v>
      </c>
      <c r="Q9" s="38">
        <v>0.66700000000000004</v>
      </c>
      <c r="R9" s="38">
        <v>0.44900000000000001</v>
      </c>
      <c r="S9" s="39">
        <v>0.61099999999999999</v>
      </c>
      <c r="T9" s="40">
        <f t="shared" si="0"/>
        <v>0.47072419106317409</v>
      </c>
      <c r="U9" s="29">
        <f t="shared" si="1"/>
        <v>1.3181230335214691E-2</v>
      </c>
    </row>
    <row r="10" spans="1:21" ht="15">
      <c r="A10" s="11">
        <v>7</v>
      </c>
      <c r="B10" s="1" t="s">
        <v>21</v>
      </c>
      <c r="C10" s="1" t="s">
        <v>23</v>
      </c>
      <c r="D10" s="2" t="s">
        <v>22</v>
      </c>
      <c r="E10" s="28">
        <v>2.3420000000000001</v>
      </c>
      <c r="F10" s="28">
        <v>2.7370000000000001</v>
      </c>
      <c r="G10" s="28">
        <v>2.7519999999999998</v>
      </c>
      <c r="H10" s="28">
        <v>2.1259999999999999</v>
      </c>
      <c r="I10" s="28">
        <v>2.04</v>
      </c>
      <c r="J10" s="28">
        <v>1.206</v>
      </c>
      <c r="K10" s="26">
        <f t="shared" si="2"/>
        <v>2.2004999999999999</v>
      </c>
      <c r="L10" s="38">
        <v>2.028</v>
      </c>
      <c r="M10" s="38">
        <v>1.8320000000000001</v>
      </c>
      <c r="N10" s="38">
        <v>1.9179999999999999</v>
      </c>
      <c r="O10" s="39">
        <f t="shared" si="3"/>
        <v>1.9260000000000002</v>
      </c>
      <c r="P10" s="38">
        <v>1.0780000000000001</v>
      </c>
      <c r="Q10" s="38">
        <v>0.82699999999999996</v>
      </c>
      <c r="R10" s="38">
        <v>0.84599999999999997</v>
      </c>
      <c r="S10" s="39">
        <v>0.91699999999999993</v>
      </c>
      <c r="T10" s="40">
        <f t="shared" si="0"/>
        <v>0.47611630321910686</v>
      </c>
      <c r="U10" s="29">
        <f t="shared" si="1"/>
        <v>1.2199978886376275E-3</v>
      </c>
    </row>
    <row r="11" spans="1:21" ht="15">
      <c r="A11" s="11">
        <v>8</v>
      </c>
      <c r="B11" s="1" t="s">
        <v>24</v>
      </c>
      <c r="C11" s="1" t="s">
        <v>26</v>
      </c>
      <c r="D11" s="2" t="s">
        <v>25</v>
      </c>
      <c r="E11" s="28">
        <v>1.4359999999999999</v>
      </c>
      <c r="F11" s="28">
        <v>1.7130000000000001</v>
      </c>
      <c r="G11" s="28">
        <v>1.0109999999999999</v>
      </c>
      <c r="H11" s="28">
        <v>1.349</v>
      </c>
      <c r="I11" s="28">
        <v>2.4649999999999999</v>
      </c>
      <c r="J11" s="28">
        <v>1.002</v>
      </c>
      <c r="K11" s="26">
        <f t="shared" si="2"/>
        <v>1.4960000000000002</v>
      </c>
      <c r="L11" s="38">
        <v>1.506</v>
      </c>
      <c r="M11" s="38">
        <v>1.5089999999999999</v>
      </c>
      <c r="N11" s="38">
        <v>0.90900000000000003</v>
      </c>
      <c r="O11" s="39">
        <f t="shared" si="3"/>
        <v>1.3079999999999998</v>
      </c>
      <c r="P11" s="38">
        <v>0.83299999999999996</v>
      </c>
      <c r="Q11" s="38">
        <v>0.60699999999999998</v>
      </c>
      <c r="R11" s="38">
        <v>0.45900000000000002</v>
      </c>
      <c r="S11" s="39">
        <v>0.63300000000000001</v>
      </c>
      <c r="T11" s="40">
        <f t="shared" si="0"/>
        <v>0.48394495412844046</v>
      </c>
      <c r="U11" s="29">
        <f t="shared" si="1"/>
        <v>3.5396964422357881E-2</v>
      </c>
    </row>
    <row r="12" spans="1:21" ht="15">
      <c r="A12" s="11">
        <v>9</v>
      </c>
      <c r="B12" s="1" t="s">
        <v>27</v>
      </c>
      <c r="C12" s="1" t="s">
        <v>29</v>
      </c>
      <c r="D12" s="2" t="s">
        <v>28</v>
      </c>
      <c r="E12" s="28">
        <v>1.292</v>
      </c>
      <c r="F12" s="28">
        <v>1.4610000000000001</v>
      </c>
      <c r="G12" s="28">
        <v>1.496</v>
      </c>
      <c r="H12" s="28">
        <v>0.98399999999999999</v>
      </c>
      <c r="I12" s="28">
        <v>0.91800000000000004</v>
      </c>
      <c r="J12" s="28">
        <v>0.72399999999999998</v>
      </c>
      <c r="K12" s="26">
        <f t="shared" si="2"/>
        <v>1.1458333333333335</v>
      </c>
      <c r="L12" s="38">
        <v>1.361</v>
      </c>
      <c r="M12" s="38">
        <v>1.4359999999999999</v>
      </c>
      <c r="N12" s="38">
        <v>1.3859999999999999</v>
      </c>
      <c r="O12" s="39">
        <f t="shared" si="3"/>
        <v>1.3943333333333332</v>
      </c>
      <c r="P12" s="38">
        <v>0.67600000000000005</v>
      </c>
      <c r="Q12" s="38">
        <v>0.69799999999999995</v>
      </c>
      <c r="R12" s="38">
        <v>0.70699999999999996</v>
      </c>
      <c r="S12" s="39">
        <v>0.69366666666666665</v>
      </c>
      <c r="T12" s="40">
        <f t="shared" si="0"/>
        <v>0.49748983982787476</v>
      </c>
      <c r="U12" s="29">
        <f t="shared" si="1"/>
        <v>7.1510156266112168E-4</v>
      </c>
    </row>
    <row r="13" spans="1:21" ht="15">
      <c r="A13" s="11">
        <v>10</v>
      </c>
      <c r="B13" s="1" t="s">
        <v>30</v>
      </c>
      <c r="C13" s="1" t="s">
        <v>32</v>
      </c>
      <c r="D13" s="2" t="s">
        <v>31</v>
      </c>
      <c r="E13" s="28">
        <v>1.923</v>
      </c>
      <c r="F13" s="28">
        <v>1.1870000000000001</v>
      </c>
      <c r="G13" s="28">
        <v>0.84</v>
      </c>
      <c r="H13" s="28">
        <v>0.73899999999999999</v>
      </c>
      <c r="I13" s="28">
        <v>0.65700000000000003</v>
      </c>
      <c r="J13" s="28">
        <v>0.93799999999999994</v>
      </c>
      <c r="K13" s="26">
        <f t="shared" si="2"/>
        <v>1.0473333333333332</v>
      </c>
      <c r="L13" s="38">
        <v>1.4259999999999999</v>
      </c>
      <c r="M13" s="38">
        <v>1.38</v>
      </c>
      <c r="N13" s="38">
        <v>0.88900000000000001</v>
      </c>
      <c r="O13" s="39">
        <f t="shared" si="3"/>
        <v>1.2316666666666667</v>
      </c>
      <c r="P13" s="38">
        <v>0.68600000000000005</v>
      </c>
      <c r="Q13" s="38">
        <v>0.67900000000000005</v>
      </c>
      <c r="R13" s="38">
        <v>0.47799999999999998</v>
      </c>
      <c r="S13" s="39">
        <v>0.6143333333333334</v>
      </c>
      <c r="T13" s="40">
        <f t="shared" si="0"/>
        <v>0.49878213802435728</v>
      </c>
      <c r="U13" s="29">
        <f t="shared" si="1"/>
        <v>2.711633976928185E-2</v>
      </c>
    </row>
    <row r="14" spans="1:21" ht="15">
      <c r="A14" s="11">
        <v>11</v>
      </c>
      <c r="B14" s="1" t="s">
        <v>33</v>
      </c>
      <c r="C14" s="1" t="s">
        <v>35</v>
      </c>
      <c r="D14" s="2" t="s">
        <v>34</v>
      </c>
      <c r="E14" s="28">
        <v>1.22</v>
      </c>
      <c r="F14" s="28">
        <v>1.27</v>
      </c>
      <c r="G14" s="28">
        <v>1.014</v>
      </c>
      <c r="H14" s="28">
        <v>1.1739999999999999</v>
      </c>
      <c r="I14" s="28">
        <v>1.153</v>
      </c>
      <c r="J14" s="28">
        <v>0.82499999999999996</v>
      </c>
      <c r="K14" s="26">
        <f t="shared" si="2"/>
        <v>1.1093333333333335</v>
      </c>
      <c r="L14" s="38">
        <v>1.24</v>
      </c>
      <c r="M14" s="38">
        <v>1.125</v>
      </c>
      <c r="N14" s="38">
        <v>0.872</v>
      </c>
      <c r="O14" s="39">
        <f t="shared" si="3"/>
        <v>1.079</v>
      </c>
      <c r="P14" s="38">
        <v>0.75700000000000001</v>
      </c>
      <c r="Q14" s="38">
        <v>0.54600000000000004</v>
      </c>
      <c r="R14" s="38">
        <v>0.35099999999999998</v>
      </c>
      <c r="S14" s="39">
        <v>0.55133333333333334</v>
      </c>
      <c r="T14" s="40">
        <f t="shared" si="0"/>
        <v>0.51096694470188453</v>
      </c>
      <c r="U14" s="29">
        <f t="shared" si="1"/>
        <v>2.7865180910174253E-3</v>
      </c>
    </row>
    <row r="15" spans="1:21" ht="15">
      <c r="A15" s="11">
        <v>12</v>
      </c>
      <c r="B15" s="1" t="s">
        <v>36</v>
      </c>
      <c r="C15" s="1" t="s">
        <v>38</v>
      </c>
      <c r="D15" s="2" t="s">
        <v>37</v>
      </c>
      <c r="E15" s="28">
        <v>1.028</v>
      </c>
      <c r="F15" s="28">
        <v>2.056</v>
      </c>
      <c r="G15" s="28">
        <v>1.7390000000000001</v>
      </c>
      <c r="H15" s="28">
        <v>0.627</v>
      </c>
      <c r="I15" s="28">
        <v>1.4239999999999999</v>
      </c>
      <c r="J15" s="28">
        <v>1.7390000000000001</v>
      </c>
      <c r="K15" s="26">
        <f t="shared" si="2"/>
        <v>1.4355000000000002</v>
      </c>
      <c r="L15" s="38">
        <v>1.3220000000000001</v>
      </c>
      <c r="M15" s="38">
        <v>0.96599999999999997</v>
      </c>
      <c r="N15" s="38">
        <v>0.94099999999999995</v>
      </c>
      <c r="O15" s="39">
        <f t="shared" si="3"/>
        <v>1.0763333333333334</v>
      </c>
      <c r="P15" s="38">
        <v>0.67100000000000004</v>
      </c>
      <c r="Q15" s="38">
        <v>0.61899999999999999</v>
      </c>
      <c r="R15" s="38">
        <v>0.378</v>
      </c>
      <c r="S15" s="39">
        <v>0.55600000000000005</v>
      </c>
      <c r="T15" s="40">
        <f t="shared" si="0"/>
        <v>0.51656859708888203</v>
      </c>
      <c r="U15" s="29">
        <f t="shared" si="1"/>
        <v>2.8829324879596458E-2</v>
      </c>
    </row>
    <row r="16" spans="1:21" ht="15">
      <c r="A16" s="11">
        <v>13</v>
      </c>
      <c r="B16" s="1" t="s">
        <v>39</v>
      </c>
      <c r="C16" s="1" t="s">
        <v>41</v>
      </c>
      <c r="D16" s="2" t="s">
        <v>40</v>
      </c>
      <c r="E16" s="28">
        <v>1.419</v>
      </c>
      <c r="F16" s="28">
        <v>1.1100000000000001</v>
      </c>
      <c r="G16" s="28">
        <v>1.01</v>
      </c>
      <c r="H16" s="28">
        <v>1.4570000000000001</v>
      </c>
      <c r="I16" s="28">
        <v>1.387</v>
      </c>
      <c r="J16" s="28">
        <v>0.76200000000000001</v>
      </c>
      <c r="K16" s="26">
        <f t="shared" si="2"/>
        <v>1.1908333333333332</v>
      </c>
      <c r="L16" s="38">
        <v>1.4570000000000001</v>
      </c>
      <c r="M16" s="38">
        <v>1.2010000000000001</v>
      </c>
      <c r="N16" s="38">
        <v>0.83199999999999996</v>
      </c>
      <c r="O16" s="39">
        <f t="shared" si="3"/>
        <v>1.1633333333333333</v>
      </c>
      <c r="P16" s="38">
        <v>0.79200000000000004</v>
      </c>
      <c r="Q16" s="38">
        <v>0.621</v>
      </c>
      <c r="R16" s="38">
        <v>0.39700000000000002</v>
      </c>
      <c r="S16" s="39">
        <v>0.60333333333333339</v>
      </c>
      <c r="T16" s="40">
        <f t="shared" si="0"/>
        <v>0.51862464183381096</v>
      </c>
      <c r="U16" s="29">
        <f t="shared" si="1"/>
        <v>1.4073301783179453E-2</v>
      </c>
    </row>
    <row r="17" spans="1:21" ht="15">
      <c r="A17" s="11">
        <v>14</v>
      </c>
      <c r="B17" s="1" t="s">
        <v>42</v>
      </c>
      <c r="C17" s="1" t="s">
        <v>44</v>
      </c>
      <c r="D17" s="2" t="s">
        <v>43</v>
      </c>
      <c r="E17" s="28">
        <v>0.85699999999999998</v>
      </c>
      <c r="F17" s="28">
        <v>1.6859999999999999</v>
      </c>
      <c r="G17" s="28">
        <v>1.641</v>
      </c>
      <c r="H17" s="28">
        <v>0.76100000000000001</v>
      </c>
      <c r="I17" s="28">
        <v>1.22</v>
      </c>
      <c r="J17" s="28">
        <v>1.716</v>
      </c>
      <c r="K17" s="26">
        <f t="shared" si="2"/>
        <v>1.3135000000000001</v>
      </c>
      <c r="L17" s="38">
        <v>1.026</v>
      </c>
      <c r="M17" s="38">
        <v>1.403</v>
      </c>
      <c r="N17" s="38">
        <v>1.1240000000000001</v>
      </c>
      <c r="O17" s="39">
        <f t="shared" si="3"/>
        <v>1.1843333333333335</v>
      </c>
      <c r="P17" s="38">
        <v>0.64400000000000002</v>
      </c>
      <c r="Q17" s="38">
        <v>0.66300000000000003</v>
      </c>
      <c r="R17" s="38">
        <v>0.54600000000000004</v>
      </c>
      <c r="S17" s="39">
        <v>0.6176666666666667</v>
      </c>
      <c r="T17" s="40">
        <f t="shared" si="0"/>
        <v>0.52153110047846885</v>
      </c>
      <c r="U17" s="29">
        <f t="shared" si="1"/>
        <v>3.1778871194659129E-2</v>
      </c>
    </row>
    <row r="18" spans="1:21" ht="15">
      <c r="A18" s="11">
        <v>15</v>
      </c>
      <c r="B18" s="1" t="s">
        <v>45</v>
      </c>
      <c r="C18" s="1" t="s">
        <v>47</v>
      </c>
      <c r="D18" s="2" t="s">
        <v>46</v>
      </c>
      <c r="E18" s="28">
        <v>0.96499999999999997</v>
      </c>
      <c r="F18" s="28">
        <v>1.478</v>
      </c>
      <c r="G18" s="28">
        <v>0.72199999999999998</v>
      </c>
      <c r="H18" s="28">
        <v>1.0469999999999999</v>
      </c>
      <c r="I18" s="28">
        <v>2.4129999999999998</v>
      </c>
      <c r="J18" s="28">
        <v>0.93100000000000005</v>
      </c>
      <c r="K18" s="26">
        <f t="shared" si="2"/>
        <v>1.2593333333333334</v>
      </c>
      <c r="L18" s="38">
        <v>1.0840000000000001</v>
      </c>
      <c r="M18" s="38">
        <v>1.6459999999999999</v>
      </c>
      <c r="N18" s="38">
        <v>1.504</v>
      </c>
      <c r="O18" s="39">
        <f t="shared" si="3"/>
        <v>1.4113333333333333</v>
      </c>
      <c r="P18" s="38">
        <v>0.63500000000000001</v>
      </c>
      <c r="Q18" s="38">
        <v>1.0349999999999999</v>
      </c>
      <c r="R18" s="38">
        <v>0.54300000000000004</v>
      </c>
      <c r="S18" s="39">
        <v>0.73766666666666669</v>
      </c>
      <c r="T18" s="40">
        <f t="shared" si="0"/>
        <v>0.52267359470949459</v>
      </c>
      <c r="U18" s="29">
        <f t="shared" si="1"/>
        <v>4.6796622479690103E-2</v>
      </c>
    </row>
    <row r="19" spans="1:21" ht="15">
      <c r="A19" s="11">
        <v>16</v>
      </c>
      <c r="B19" s="1" t="s">
        <v>48</v>
      </c>
      <c r="C19" s="1" t="s">
        <v>50</v>
      </c>
      <c r="D19" s="2" t="s">
        <v>49</v>
      </c>
      <c r="E19" s="28">
        <v>1.4890000000000001</v>
      </c>
      <c r="F19" s="28">
        <v>1.2250000000000001</v>
      </c>
      <c r="G19" s="28">
        <v>1.0249999999999999</v>
      </c>
      <c r="H19" s="28">
        <v>0.754</v>
      </c>
      <c r="I19" s="28">
        <v>1.3839999999999999</v>
      </c>
      <c r="J19" s="28">
        <v>0.97799999999999998</v>
      </c>
      <c r="K19" s="26">
        <f t="shared" si="2"/>
        <v>1.1425000000000001</v>
      </c>
      <c r="L19" s="38">
        <v>1.476</v>
      </c>
      <c r="M19" s="38">
        <v>1.32</v>
      </c>
      <c r="N19" s="38">
        <v>0.95499999999999996</v>
      </c>
      <c r="O19" s="39">
        <f t="shared" si="3"/>
        <v>1.2503333333333335</v>
      </c>
      <c r="P19" s="38">
        <v>0.65600000000000003</v>
      </c>
      <c r="Q19" s="38">
        <v>0.72</v>
      </c>
      <c r="R19" s="38">
        <v>0.58499999999999996</v>
      </c>
      <c r="S19" s="39">
        <v>0.65366666666666662</v>
      </c>
      <c r="T19" s="40">
        <f t="shared" si="0"/>
        <v>0.52279392162090099</v>
      </c>
      <c r="U19" s="29">
        <f t="shared" si="1"/>
        <v>4.4282741185661674E-2</v>
      </c>
    </row>
    <row r="20" spans="1:21" ht="15">
      <c r="A20" s="11">
        <v>17</v>
      </c>
      <c r="B20" s="1" t="s">
        <v>51</v>
      </c>
      <c r="C20" s="1" t="s">
        <v>53</v>
      </c>
      <c r="D20" s="2" t="s">
        <v>52</v>
      </c>
      <c r="E20" s="28">
        <v>1.458</v>
      </c>
      <c r="F20" s="28">
        <v>1.585</v>
      </c>
      <c r="G20" s="28">
        <v>1.268</v>
      </c>
      <c r="H20" s="28">
        <v>1.008</v>
      </c>
      <c r="I20" s="28">
        <v>1.0129999999999999</v>
      </c>
      <c r="J20" s="28">
        <v>0.89600000000000002</v>
      </c>
      <c r="K20" s="26">
        <f t="shared" si="2"/>
        <v>1.2046666666666666</v>
      </c>
      <c r="L20" s="38">
        <v>1.5920000000000001</v>
      </c>
      <c r="M20" s="38">
        <v>1.272</v>
      </c>
      <c r="N20" s="38">
        <v>1.0009999999999999</v>
      </c>
      <c r="O20" s="39">
        <f t="shared" si="3"/>
        <v>1.2883333333333333</v>
      </c>
      <c r="P20" s="38">
        <v>0.92300000000000004</v>
      </c>
      <c r="Q20" s="38">
        <v>0.54300000000000004</v>
      </c>
      <c r="R20" s="38">
        <v>0.56999999999999995</v>
      </c>
      <c r="S20" s="39">
        <v>0.67866666666666664</v>
      </c>
      <c r="T20" s="40">
        <f t="shared" si="0"/>
        <v>0.52677878395860278</v>
      </c>
      <c r="U20" s="29">
        <f t="shared" si="1"/>
        <v>2.1559783741085192E-2</v>
      </c>
    </row>
    <row r="21" spans="1:21" ht="15">
      <c r="A21" s="11">
        <v>18</v>
      </c>
      <c r="B21" s="1" t="s">
        <v>54</v>
      </c>
      <c r="C21" s="1" t="s">
        <v>56</v>
      </c>
      <c r="D21" s="2" t="s">
        <v>55</v>
      </c>
      <c r="E21" s="28">
        <v>1.099</v>
      </c>
      <c r="F21" s="28">
        <v>1.8480000000000001</v>
      </c>
      <c r="G21" s="28">
        <v>1.4690000000000001</v>
      </c>
      <c r="H21" s="28">
        <v>0.60099999999999998</v>
      </c>
      <c r="I21" s="28">
        <v>1.2629999999999999</v>
      </c>
      <c r="J21" s="28">
        <v>1.6990000000000001</v>
      </c>
      <c r="K21" s="26">
        <f t="shared" si="2"/>
        <v>1.3298333333333334</v>
      </c>
      <c r="L21" s="38">
        <v>1.246</v>
      </c>
      <c r="M21" s="38">
        <v>0.83699999999999997</v>
      </c>
      <c r="N21" s="38">
        <v>0.83899999999999997</v>
      </c>
      <c r="O21" s="39">
        <f t="shared" si="3"/>
        <v>0.97400000000000009</v>
      </c>
      <c r="P21" s="38">
        <v>0.621</v>
      </c>
      <c r="Q21" s="38">
        <v>0.57099999999999995</v>
      </c>
      <c r="R21" s="38">
        <v>0.35499999999999998</v>
      </c>
      <c r="S21" s="39">
        <v>0.67866666666666664</v>
      </c>
      <c r="T21" s="40">
        <f t="shared" si="0"/>
        <v>0.69678302532511971</v>
      </c>
      <c r="U21" s="29">
        <f t="shared" si="1"/>
        <v>4.8188968290715596E-2</v>
      </c>
    </row>
    <row r="22" spans="1:21" ht="15">
      <c r="A22" s="11">
        <v>19</v>
      </c>
      <c r="B22" s="1" t="s">
        <v>57</v>
      </c>
      <c r="C22" s="1" t="s">
        <v>59</v>
      </c>
      <c r="D22" s="2" t="s">
        <v>58</v>
      </c>
      <c r="E22" s="28">
        <v>1.1679999999999999</v>
      </c>
      <c r="F22" s="28">
        <v>1.2529999999999999</v>
      </c>
      <c r="G22" s="28">
        <v>1.085</v>
      </c>
      <c r="H22" s="28">
        <v>1.0640000000000001</v>
      </c>
      <c r="I22" s="28">
        <v>1.296</v>
      </c>
      <c r="J22" s="28">
        <v>1.0920000000000001</v>
      </c>
      <c r="K22" s="26">
        <f t="shared" si="2"/>
        <v>1.1596666666666666</v>
      </c>
      <c r="L22" s="38">
        <v>1.2509999999999999</v>
      </c>
      <c r="M22" s="38">
        <v>1.47</v>
      </c>
      <c r="N22" s="38">
        <v>1.0549999999999999</v>
      </c>
      <c r="O22" s="39">
        <f t="shared" si="3"/>
        <v>1.2586666666666666</v>
      </c>
      <c r="P22" s="38">
        <v>0.68300000000000005</v>
      </c>
      <c r="Q22" s="38">
        <v>0.77800000000000002</v>
      </c>
      <c r="R22" s="38">
        <v>0.54600000000000004</v>
      </c>
      <c r="S22" s="39">
        <v>0.66900000000000004</v>
      </c>
      <c r="T22" s="40">
        <f t="shared" si="0"/>
        <v>0.53151483050847459</v>
      </c>
      <c r="U22" s="29">
        <f t="shared" si="1"/>
        <v>8.2602029184037223E-3</v>
      </c>
    </row>
    <row r="23" spans="1:21" ht="15">
      <c r="A23" s="11">
        <v>20</v>
      </c>
      <c r="B23" s="1" t="s">
        <v>60</v>
      </c>
      <c r="C23" s="1" t="s">
        <v>62</v>
      </c>
      <c r="D23" s="2" t="s">
        <v>61</v>
      </c>
      <c r="E23" s="28">
        <v>1.4359999999999999</v>
      </c>
      <c r="F23" s="28">
        <v>1.44</v>
      </c>
      <c r="G23" s="28">
        <v>0.85499999999999998</v>
      </c>
      <c r="H23" s="28">
        <v>2.004</v>
      </c>
      <c r="I23" s="28">
        <v>1.37</v>
      </c>
      <c r="J23" s="28">
        <v>1.1519999999999999</v>
      </c>
      <c r="K23" s="26">
        <f t="shared" si="2"/>
        <v>1.3761666666666665</v>
      </c>
      <c r="L23" s="38">
        <v>1.478</v>
      </c>
      <c r="M23" s="38">
        <v>1.2230000000000001</v>
      </c>
      <c r="N23" s="38">
        <v>0.95699999999999996</v>
      </c>
      <c r="O23" s="39">
        <f t="shared" si="3"/>
        <v>1.2193333333333334</v>
      </c>
      <c r="P23" s="38">
        <v>0.82699999999999996</v>
      </c>
      <c r="Q23" s="38">
        <v>0.59599999999999997</v>
      </c>
      <c r="R23" s="38">
        <v>0.52600000000000002</v>
      </c>
      <c r="S23" s="39">
        <v>0.64966666666666673</v>
      </c>
      <c r="T23" s="40">
        <f t="shared" si="0"/>
        <v>0.5328048113723346</v>
      </c>
      <c r="U23" s="29">
        <f t="shared" si="1"/>
        <v>1.463331009372538E-2</v>
      </c>
    </row>
    <row r="24" spans="1:21" ht="15">
      <c r="A24" s="11">
        <v>21</v>
      </c>
      <c r="B24" s="1" t="s">
        <v>63</v>
      </c>
      <c r="C24" s="1" t="s">
        <v>65</v>
      </c>
      <c r="D24" s="2" t="s">
        <v>64</v>
      </c>
      <c r="E24" s="28">
        <v>1.288</v>
      </c>
      <c r="F24" s="28">
        <v>1.4</v>
      </c>
      <c r="G24" s="28">
        <v>1.1659999999999999</v>
      </c>
      <c r="H24" s="28">
        <v>1.3380000000000001</v>
      </c>
      <c r="I24" s="28">
        <v>1.25</v>
      </c>
      <c r="J24" s="28">
        <v>0.91500000000000004</v>
      </c>
      <c r="K24" s="26">
        <f t="shared" si="2"/>
        <v>1.2261666666666666</v>
      </c>
      <c r="L24" s="38">
        <v>1.294</v>
      </c>
      <c r="M24" s="38">
        <v>1.5880000000000001</v>
      </c>
      <c r="N24" s="38">
        <v>1.1379999999999999</v>
      </c>
      <c r="O24" s="39">
        <f t="shared" si="3"/>
        <v>1.3399999999999999</v>
      </c>
      <c r="P24" s="38">
        <v>0.754</v>
      </c>
      <c r="Q24" s="38">
        <v>0.69699999999999995</v>
      </c>
      <c r="R24" s="38">
        <v>0.71399999999999997</v>
      </c>
      <c r="S24" s="39">
        <v>0.72166666666666668</v>
      </c>
      <c r="T24" s="40">
        <f t="shared" si="0"/>
        <v>0.53855721393034828</v>
      </c>
      <c r="U24" s="29">
        <f t="shared" si="1"/>
        <v>4.7875123567859945E-2</v>
      </c>
    </row>
    <row r="25" spans="1:21" ht="15">
      <c r="A25" s="11">
        <v>22</v>
      </c>
      <c r="B25" s="1" t="s">
        <v>66</v>
      </c>
      <c r="C25" s="1" t="s">
        <v>68</v>
      </c>
      <c r="D25" s="2" t="s">
        <v>67</v>
      </c>
      <c r="E25" s="28">
        <v>1.4710000000000001</v>
      </c>
      <c r="F25" s="28">
        <v>1.7</v>
      </c>
      <c r="G25" s="28">
        <v>1.212</v>
      </c>
      <c r="H25" s="28">
        <v>1.496</v>
      </c>
      <c r="I25" s="28">
        <v>1.637</v>
      </c>
      <c r="J25" s="28">
        <v>0.67600000000000005</v>
      </c>
      <c r="K25" s="26">
        <f t="shared" si="2"/>
        <v>1.3653333333333333</v>
      </c>
      <c r="L25" s="38">
        <v>1.427</v>
      </c>
      <c r="M25" s="38">
        <v>1.6160000000000001</v>
      </c>
      <c r="N25" s="38">
        <v>1.1080000000000001</v>
      </c>
      <c r="O25" s="39">
        <f t="shared" si="3"/>
        <v>1.3836666666666666</v>
      </c>
      <c r="P25" s="38">
        <v>0.85099999999999998</v>
      </c>
      <c r="Q25" s="38">
        <v>0.94599999999999995</v>
      </c>
      <c r="R25" s="38">
        <v>0.46100000000000002</v>
      </c>
      <c r="S25" s="39">
        <v>0.75266666666666671</v>
      </c>
      <c r="T25" s="40">
        <f t="shared" si="0"/>
        <v>0.5439653095639605</v>
      </c>
      <c r="U25" s="29">
        <f t="shared" si="1"/>
        <v>2.0040342838111092E-3</v>
      </c>
    </row>
    <row r="26" spans="1:21" ht="15">
      <c r="A26" s="11">
        <v>23</v>
      </c>
      <c r="B26" s="1" t="s">
        <v>69</v>
      </c>
      <c r="C26" s="1" t="s">
        <v>71</v>
      </c>
      <c r="D26" s="2" t="s">
        <v>70</v>
      </c>
      <c r="E26" s="28">
        <v>1.167</v>
      </c>
      <c r="F26" s="28">
        <v>1.4650000000000001</v>
      </c>
      <c r="G26" s="28">
        <v>1.17</v>
      </c>
      <c r="H26" s="28">
        <v>0.65</v>
      </c>
      <c r="I26" s="28">
        <v>1.504</v>
      </c>
      <c r="J26" s="28">
        <v>1.1599999999999999</v>
      </c>
      <c r="K26" s="26">
        <f t="shared" si="2"/>
        <v>1.1859999999999999</v>
      </c>
      <c r="L26" s="38">
        <v>1.3380000000000001</v>
      </c>
      <c r="M26" s="38">
        <v>1.655</v>
      </c>
      <c r="N26" s="38">
        <v>1.262</v>
      </c>
      <c r="O26" s="39">
        <f t="shared" si="3"/>
        <v>1.4183333333333337</v>
      </c>
      <c r="P26" s="38">
        <v>0.52800000000000002</v>
      </c>
      <c r="Q26" s="38">
        <v>1.1379999999999999</v>
      </c>
      <c r="R26" s="38">
        <v>0.66200000000000003</v>
      </c>
      <c r="S26" s="39">
        <v>0.77599999999999991</v>
      </c>
      <c r="T26" s="40">
        <f t="shared" si="0"/>
        <v>0.54712103407755563</v>
      </c>
      <c r="U26" s="29">
        <f t="shared" si="1"/>
        <v>1.7931161282211304E-2</v>
      </c>
    </row>
    <row r="27" spans="1:21" ht="15">
      <c r="A27" s="11">
        <v>24</v>
      </c>
      <c r="B27" s="1" t="s">
        <v>72</v>
      </c>
      <c r="C27" s="1" t="s">
        <v>74</v>
      </c>
      <c r="D27" s="2" t="s">
        <v>73</v>
      </c>
      <c r="E27" s="28">
        <v>0.95599999999999996</v>
      </c>
      <c r="F27" s="28">
        <v>1.5069999999999999</v>
      </c>
      <c r="G27" s="28">
        <v>0.90600000000000003</v>
      </c>
      <c r="H27" s="28">
        <v>1.387</v>
      </c>
      <c r="I27" s="28">
        <v>1.589</v>
      </c>
      <c r="J27" s="28">
        <v>0.78700000000000003</v>
      </c>
      <c r="K27" s="26">
        <f t="shared" si="2"/>
        <v>1.1886666666666668</v>
      </c>
      <c r="L27" s="38">
        <v>1.133</v>
      </c>
      <c r="M27" s="38">
        <v>1.48</v>
      </c>
      <c r="N27" s="38">
        <v>0.98899999999999999</v>
      </c>
      <c r="O27" s="39">
        <f t="shared" si="3"/>
        <v>1.2006666666666665</v>
      </c>
      <c r="P27" s="38">
        <v>0.73699999999999999</v>
      </c>
      <c r="Q27" s="38">
        <v>0.78200000000000003</v>
      </c>
      <c r="R27" s="38">
        <v>0.47599999999999998</v>
      </c>
      <c r="S27" s="39">
        <v>0.66500000000000004</v>
      </c>
      <c r="T27" s="40">
        <f t="shared" si="0"/>
        <v>0.55385896724042205</v>
      </c>
      <c r="U27" s="29">
        <f t="shared" si="1"/>
        <v>2.5893678771515913E-2</v>
      </c>
    </row>
    <row r="28" spans="1:21" ht="15">
      <c r="A28" s="11">
        <v>25</v>
      </c>
      <c r="B28" s="1" t="s">
        <v>75</v>
      </c>
      <c r="C28" s="1" t="s">
        <v>77</v>
      </c>
      <c r="D28" s="2" t="s">
        <v>76</v>
      </c>
      <c r="E28" s="28">
        <v>0.86899999999999999</v>
      </c>
      <c r="F28" s="28">
        <v>1.9850000000000001</v>
      </c>
      <c r="G28" s="28">
        <v>2.1949999999999998</v>
      </c>
      <c r="H28" s="28">
        <v>0.53500000000000003</v>
      </c>
      <c r="I28" s="28">
        <v>0.78500000000000003</v>
      </c>
      <c r="J28" s="28">
        <v>2.0219999999999998</v>
      </c>
      <c r="K28" s="26">
        <f t="shared" si="2"/>
        <v>1.3985000000000001</v>
      </c>
      <c r="L28" s="38">
        <v>1.2</v>
      </c>
      <c r="M28" s="38">
        <v>1.2809999999999999</v>
      </c>
      <c r="N28" s="38">
        <v>0.96799999999999997</v>
      </c>
      <c r="O28" s="39">
        <f t="shared" si="3"/>
        <v>1.1496666666666666</v>
      </c>
      <c r="P28" s="38">
        <v>0.496</v>
      </c>
      <c r="Q28" s="38">
        <v>0.96299999999999997</v>
      </c>
      <c r="R28" s="38">
        <v>0.47599999999999998</v>
      </c>
      <c r="S28" s="39">
        <v>0.64500000000000002</v>
      </c>
      <c r="T28" s="40">
        <f t="shared" si="0"/>
        <v>0.56103218324151927</v>
      </c>
      <c r="U28" s="29">
        <f t="shared" si="1"/>
        <v>4.5589955356606059E-2</v>
      </c>
    </row>
    <row r="29" spans="1:21" ht="15">
      <c r="A29" s="11">
        <v>26</v>
      </c>
      <c r="B29" s="1" t="s">
        <v>78</v>
      </c>
      <c r="C29" s="1" t="s">
        <v>80</v>
      </c>
      <c r="D29" s="2" t="s">
        <v>79</v>
      </c>
      <c r="E29" s="28">
        <v>1.369</v>
      </c>
      <c r="F29" s="28">
        <v>1.3480000000000001</v>
      </c>
      <c r="G29" s="28">
        <v>1.0980000000000001</v>
      </c>
      <c r="H29" s="28">
        <v>0.98899999999999999</v>
      </c>
      <c r="I29" s="28">
        <v>1.4139999999999999</v>
      </c>
      <c r="J29" s="28">
        <v>0.98899999999999999</v>
      </c>
      <c r="K29" s="26">
        <f t="shared" si="2"/>
        <v>1.2011666666666667</v>
      </c>
      <c r="L29" s="38">
        <v>1.2989999999999999</v>
      </c>
      <c r="M29" s="38">
        <v>1.1759999999999999</v>
      </c>
      <c r="N29" s="38">
        <v>0.98599999999999999</v>
      </c>
      <c r="O29" s="39">
        <f t="shared" si="3"/>
        <v>1.1536666666666664</v>
      </c>
      <c r="P29" s="38">
        <v>0.67300000000000004</v>
      </c>
      <c r="Q29" s="38">
        <v>0.75900000000000001</v>
      </c>
      <c r="R29" s="38">
        <v>0.54300000000000004</v>
      </c>
      <c r="S29" s="39">
        <v>0.65833333333333333</v>
      </c>
      <c r="T29" s="40">
        <f t="shared" si="0"/>
        <v>0.57064432245015906</v>
      </c>
      <c r="U29" s="29">
        <f t="shared" si="1"/>
        <v>1.7173841762965072E-2</v>
      </c>
    </row>
    <row r="30" spans="1:21" ht="15">
      <c r="A30" s="11">
        <v>27</v>
      </c>
      <c r="B30" s="1" t="s">
        <v>81</v>
      </c>
      <c r="C30" s="1" t="s">
        <v>83</v>
      </c>
      <c r="D30" s="2" t="s">
        <v>82</v>
      </c>
      <c r="E30" s="28">
        <v>0.99399999999999999</v>
      </c>
      <c r="F30" s="28">
        <v>1.627</v>
      </c>
      <c r="G30" s="28">
        <v>0.63400000000000001</v>
      </c>
      <c r="H30" s="28">
        <v>0.749</v>
      </c>
      <c r="I30" s="28">
        <v>2.3639999999999999</v>
      </c>
      <c r="J30" s="28">
        <v>1.1479999999999999</v>
      </c>
      <c r="K30" s="26">
        <f t="shared" si="2"/>
        <v>1.2526666666666666</v>
      </c>
      <c r="L30" s="38">
        <v>1.085</v>
      </c>
      <c r="M30" s="38">
        <v>1.7230000000000001</v>
      </c>
      <c r="N30" s="38">
        <v>0.91300000000000003</v>
      </c>
      <c r="O30" s="39">
        <f t="shared" si="3"/>
        <v>1.2403333333333333</v>
      </c>
      <c r="P30" s="38">
        <v>0.49199999999999999</v>
      </c>
      <c r="Q30" s="38">
        <v>1.0640000000000001</v>
      </c>
      <c r="R30" s="38">
        <v>0.57199999999999995</v>
      </c>
      <c r="S30" s="39">
        <v>0.70933333333333337</v>
      </c>
      <c r="T30" s="40">
        <f t="shared" si="0"/>
        <v>0.57188927707605486</v>
      </c>
      <c r="U30" s="29">
        <f t="shared" si="1"/>
        <v>3.1719714586972696E-2</v>
      </c>
    </row>
    <row r="31" spans="1:21" ht="15">
      <c r="A31" s="11">
        <v>28</v>
      </c>
      <c r="B31" s="1" t="s">
        <v>84</v>
      </c>
      <c r="C31" s="1" t="s">
        <v>86</v>
      </c>
      <c r="D31" s="2" t="s">
        <v>85</v>
      </c>
      <c r="E31" s="28">
        <v>1.347</v>
      </c>
      <c r="F31" s="28">
        <v>1.4179999999999999</v>
      </c>
      <c r="G31" s="28">
        <v>1.0660000000000001</v>
      </c>
      <c r="H31" s="28">
        <v>1.0589999999999999</v>
      </c>
      <c r="I31" s="28">
        <v>2.0139999999999998</v>
      </c>
      <c r="J31" s="28">
        <v>0.98199999999999998</v>
      </c>
      <c r="K31" s="26">
        <f t="shared" si="2"/>
        <v>1.3143333333333334</v>
      </c>
      <c r="L31" s="38">
        <v>1.577</v>
      </c>
      <c r="M31" s="38">
        <v>1.1000000000000001</v>
      </c>
      <c r="N31" s="38">
        <v>1.0589999999999999</v>
      </c>
      <c r="O31" s="39">
        <f t="shared" si="3"/>
        <v>1.2453333333333332</v>
      </c>
      <c r="P31" s="38">
        <v>0.93500000000000005</v>
      </c>
      <c r="Q31" s="38">
        <v>0.52100000000000002</v>
      </c>
      <c r="R31" s="38">
        <v>0.72599999999999998</v>
      </c>
      <c r="S31" s="39">
        <v>0.72733333333333328</v>
      </c>
      <c r="T31" s="40">
        <f t="shared" si="0"/>
        <v>0.58404710920770886</v>
      </c>
      <c r="U31" s="29">
        <f t="shared" si="1"/>
        <v>3.1560825533826838E-2</v>
      </c>
    </row>
    <row r="32" spans="1:21" ht="15">
      <c r="A32" s="11">
        <v>29</v>
      </c>
      <c r="B32" s="1" t="s">
        <v>87</v>
      </c>
      <c r="C32" s="1" t="s">
        <v>89</v>
      </c>
      <c r="D32" s="2" t="s">
        <v>88</v>
      </c>
      <c r="E32" s="28">
        <v>1.4</v>
      </c>
      <c r="F32" s="28">
        <v>1.286</v>
      </c>
      <c r="G32" s="28">
        <v>0.96</v>
      </c>
      <c r="H32" s="28">
        <v>1.234</v>
      </c>
      <c r="I32" s="28">
        <v>2.032</v>
      </c>
      <c r="J32" s="28">
        <v>0.90900000000000003</v>
      </c>
      <c r="K32" s="26">
        <f t="shared" si="2"/>
        <v>1.3034999999999999</v>
      </c>
      <c r="L32" s="38">
        <v>1.56</v>
      </c>
      <c r="M32" s="38">
        <v>1.405</v>
      </c>
      <c r="N32" s="38">
        <v>0.97899999999999998</v>
      </c>
      <c r="O32" s="39">
        <f t="shared" si="3"/>
        <v>1.3146666666666667</v>
      </c>
      <c r="P32" s="38">
        <v>0.88900000000000001</v>
      </c>
      <c r="Q32" s="38">
        <v>0.93</v>
      </c>
      <c r="R32" s="38">
        <v>0.51</v>
      </c>
      <c r="S32" s="39">
        <v>0.77633333333333321</v>
      </c>
      <c r="T32" s="40">
        <f t="shared" si="0"/>
        <v>0.59051724137931028</v>
      </c>
      <c r="U32" s="29">
        <f t="shared" si="1"/>
        <v>1.4855753273547972E-2</v>
      </c>
    </row>
    <row r="33" spans="1:21" ht="15">
      <c r="A33" s="11">
        <v>30</v>
      </c>
      <c r="B33" s="1" t="s">
        <v>90</v>
      </c>
      <c r="C33" s="1" t="s">
        <v>92</v>
      </c>
      <c r="D33" s="2" t="s">
        <v>91</v>
      </c>
      <c r="E33" s="28">
        <v>1.0760000000000001</v>
      </c>
      <c r="F33" s="28">
        <v>1.75</v>
      </c>
      <c r="G33" s="28">
        <v>1.712</v>
      </c>
      <c r="H33" s="28">
        <v>0.95099999999999996</v>
      </c>
      <c r="I33" s="28">
        <v>1.2569999999999999</v>
      </c>
      <c r="J33" s="28">
        <v>2.149</v>
      </c>
      <c r="K33" s="26">
        <f t="shared" si="2"/>
        <v>1.4824999999999999</v>
      </c>
      <c r="L33" s="38">
        <v>1.17</v>
      </c>
      <c r="M33" s="38">
        <v>1.524</v>
      </c>
      <c r="N33" s="38">
        <v>1.2090000000000001</v>
      </c>
      <c r="O33" s="39">
        <f t="shared" si="3"/>
        <v>1.3009999999999999</v>
      </c>
      <c r="P33" s="38">
        <v>0.81399999999999995</v>
      </c>
      <c r="Q33" s="38">
        <v>0.93600000000000005</v>
      </c>
      <c r="R33" s="38">
        <v>0.56000000000000005</v>
      </c>
      <c r="S33" s="39">
        <v>0.77</v>
      </c>
      <c r="T33" s="40">
        <f t="shared" si="0"/>
        <v>0.59185242121445047</v>
      </c>
      <c r="U33" s="29">
        <f t="shared" si="1"/>
        <v>2.7109671577133537E-2</v>
      </c>
    </row>
    <row r="34" spans="1:21" ht="15">
      <c r="A34" s="11">
        <v>31</v>
      </c>
      <c r="B34" s="1" t="s">
        <v>93</v>
      </c>
      <c r="C34" s="1" t="s">
        <v>95</v>
      </c>
      <c r="D34" s="2" t="s">
        <v>94</v>
      </c>
      <c r="E34" s="28">
        <v>1.0049999999999999</v>
      </c>
      <c r="F34" s="28">
        <v>1.2490000000000001</v>
      </c>
      <c r="G34" s="28">
        <v>1.1830000000000001</v>
      </c>
      <c r="H34" s="28">
        <v>1.284</v>
      </c>
      <c r="I34" s="28">
        <v>1.137</v>
      </c>
      <c r="J34" s="28">
        <v>0.85899999999999999</v>
      </c>
      <c r="K34" s="26">
        <f t="shared" si="2"/>
        <v>1.1195000000000002</v>
      </c>
      <c r="L34" s="38">
        <v>1.071</v>
      </c>
      <c r="M34" s="38">
        <v>1.369</v>
      </c>
      <c r="N34" s="38">
        <v>1.228</v>
      </c>
      <c r="O34" s="39">
        <f t="shared" si="3"/>
        <v>1.2226666666666668</v>
      </c>
      <c r="P34" s="38">
        <v>0.76800000000000002</v>
      </c>
      <c r="Q34" s="38">
        <v>0.82199999999999995</v>
      </c>
      <c r="R34" s="38">
        <v>0.58899999999999997</v>
      </c>
      <c r="S34" s="39">
        <v>0.72633333333333328</v>
      </c>
      <c r="T34" s="40">
        <f t="shared" si="0"/>
        <v>0.5940567066521264</v>
      </c>
      <c r="U34" s="29">
        <f t="shared" si="1"/>
        <v>3.8457313499971495E-2</v>
      </c>
    </row>
    <row r="35" spans="1:21" ht="15">
      <c r="A35" s="11">
        <v>32</v>
      </c>
      <c r="B35" s="1" t="s">
        <v>96</v>
      </c>
      <c r="C35" s="1" t="s">
        <v>98</v>
      </c>
      <c r="D35" s="2" t="s">
        <v>97</v>
      </c>
      <c r="E35" s="28">
        <v>1.1120000000000001</v>
      </c>
      <c r="F35" s="28">
        <v>1.456</v>
      </c>
      <c r="G35" s="28">
        <v>1.413</v>
      </c>
      <c r="H35" s="28">
        <v>1.3220000000000001</v>
      </c>
      <c r="I35" s="28">
        <v>1.41</v>
      </c>
      <c r="J35" s="28">
        <v>1.087</v>
      </c>
      <c r="K35" s="26">
        <f t="shared" si="2"/>
        <v>1.3</v>
      </c>
      <c r="L35" s="38">
        <v>1.0960000000000001</v>
      </c>
      <c r="M35" s="38">
        <v>1.2450000000000001</v>
      </c>
      <c r="N35" s="38">
        <v>0.88600000000000001</v>
      </c>
      <c r="O35" s="39">
        <f t="shared" si="3"/>
        <v>1.0756666666666668</v>
      </c>
      <c r="P35" s="38">
        <v>0.748</v>
      </c>
      <c r="Q35" s="38">
        <v>0.86399999999999999</v>
      </c>
      <c r="R35" s="38">
        <v>0.30599999999999999</v>
      </c>
      <c r="S35" s="39">
        <v>0.63933333333333342</v>
      </c>
      <c r="T35" s="40">
        <f t="shared" si="0"/>
        <v>0.59436008676789587</v>
      </c>
      <c r="U35" s="29">
        <f t="shared" si="1"/>
        <v>2.6488616933767997E-2</v>
      </c>
    </row>
    <row r="36" spans="1:21" ht="15">
      <c r="A36" s="11">
        <v>33</v>
      </c>
      <c r="B36" s="1" t="s">
        <v>99</v>
      </c>
      <c r="C36" s="1" t="s">
        <v>101</v>
      </c>
      <c r="D36" s="2" t="s">
        <v>100</v>
      </c>
      <c r="E36" s="28">
        <v>1.0880000000000001</v>
      </c>
      <c r="F36" s="28">
        <v>1.4690000000000001</v>
      </c>
      <c r="G36" s="28">
        <v>1.1930000000000001</v>
      </c>
      <c r="H36" s="28">
        <v>1.0620000000000001</v>
      </c>
      <c r="I36" s="28">
        <v>1.1000000000000001</v>
      </c>
      <c r="J36" s="28">
        <v>1.244</v>
      </c>
      <c r="K36" s="26">
        <f t="shared" si="2"/>
        <v>1.1926666666666668</v>
      </c>
      <c r="L36" s="38">
        <v>1.22</v>
      </c>
      <c r="M36" s="38">
        <v>1.4139999999999999</v>
      </c>
      <c r="N36" s="38">
        <v>1.087</v>
      </c>
      <c r="O36" s="39">
        <f t="shared" si="3"/>
        <v>1.2403333333333333</v>
      </c>
      <c r="P36" s="38">
        <v>0.78</v>
      </c>
      <c r="Q36" s="38">
        <v>0.90400000000000003</v>
      </c>
      <c r="R36" s="38">
        <v>0.53200000000000003</v>
      </c>
      <c r="S36" s="39">
        <v>0.73866666666666669</v>
      </c>
      <c r="T36" s="40">
        <f t="shared" ref="T36:T67" si="4">S36/O36</f>
        <v>0.59553883364686921</v>
      </c>
      <c r="U36" s="29">
        <f t="shared" ref="U36:U67" si="5">TTEST(L36:N36,P36:R36,2,1)</f>
        <v>4.4186147916382805E-3</v>
      </c>
    </row>
    <row r="37" spans="1:21" ht="15">
      <c r="A37" s="11">
        <v>34</v>
      </c>
      <c r="B37" s="1" t="s">
        <v>102</v>
      </c>
      <c r="C37" s="1" t="s">
        <v>104</v>
      </c>
      <c r="D37" s="2" t="s">
        <v>103</v>
      </c>
      <c r="E37" s="28">
        <v>0.94699999999999995</v>
      </c>
      <c r="F37" s="28">
        <v>1.4510000000000001</v>
      </c>
      <c r="G37" s="28">
        <v>1.244</v>
      </c>
      <c r="H37" s="28">
        <v>0.78500000000000003</v>
      </c>
      <c r="I37" s="28">
        <v>1.083</v>
      </c>
      <c r="J37" s="28">
        <v>1.2350000000000001</v>
      </c>
      <c r="K37" s="26">
        <f t="shared" si="2"/>
        <v>1.1241666666666668</v>
      </c>
      <c r="L37" s="38">
        <v>1.341</v>
      </c>
      <c r="M37" s="38">
        <v>1.159</v>
      </c>
      <c r="N37" s="38">
        <v>0.90600000000000003</v>
      </c>
      <c r="O37" s="39">
        <f t="shared" si="3"/>
        <v>1.1353333333333333</v>
      </c>
      <c r="P37" s="38">
        <v>0.752</v>
      </c>
      <c r="Q37" s="38">
        <v>0.69599999999999995</v>
      </c>
      <c r="R37" s="38">
        <v>0.60099999999999998</v>
      </c>
      <c r="S37" s="39">
        <v>0.68299999999999994</v>
      </c>
      <c r="T37" s="40">
        <f t="shared" si="4"/>
        <v>0.60158543746330007</v>
      </c>
      <c r="U37" s="29">
        <f t="shared" si="5"/>
        <v>3.1441666737752005E-2</v>
      </c>
    </row>
    <row r="38" spans="1:21" ht="15">
      <c r="A38" s="11">
        <v>35</v>
      </c>
      <c r="B38" s="1" t="s">
        <v>105</v>
      </c>
      <c r="C38" s="1" t="s">
        <v>107</v>
      </c>
      <c r="D38" s="2" t="s">
        <v>106</v>
      </c>
      <c r="E38" s="28">
        <v>1.2170000000000001</v>
      </c>
      <c r="F38" s="28">
        <v>1.403</v>
      </c>
      <c r="G38" s="28">
        <v>1.1870000000000001</v>
      </c>
      <c r="H38" s="28">
        <v>1.3380000000000001</v>
      </c>
      <c r="I38" s="28">
        <v>1.2509999999999999</v>
      </c>
      <c r="J38" s="28">
        <v>0.76</v>
      </c>
      <c r="K38" s="26">
        <f t="shared" si="2"/>
        <v>1.1926666666666668</v>
      </c>
      <c r="L38" s="38">
        <v>1.3009999999999999</v>
      </c>
      <c r="M38" s="38">
        <v>1.548</v>
      </c>
      <c r="N38" s="38">
        <v>0.94799999999999995</v>
      </c>
      <c r="O38" s="39">
        <f t="shared" si="3"/>
        <v>1.2656666666666667</v>
      </c>
      <c r="P38" s="38">
        <v>0.78500000000000003</v>
      </c>
      <c r="Q38" s="38">
        <v>0.91100000000000003</v>
      </c>
      <c r="R38" s="38">
        <v>0.61799999999999999</v>
      </c>
      <c r="S38" s="39">
        <v>0.77133333333333332</v>
      </c>
      <c r="T38" s="40">
        <f t="shared" si="4"/>
        <v>0.60942849618119566</v>
      </c>
      <c r="U38" s="29">
        <f t="shared" si="5"/>
        <v>3.1106905657037113E-2</v>
      </c>
    </row>
    <row r="39" spans="1:21" ht="15">
      <c r="A39" s="11">
        <v>36</v>
      </c>
      <c r="B39" s="1" t="s">
        <v>108</v>
      </c>
      <c r="C39" s="1" t="s">
        <v>110</v>
      </c>
      <c r="D39" s="2" t="s">
        <v>109</v>
      </c>
      <c r="E39" s="28">
        <v>1.048</v>
      </c>
      <c r="F39" s="28">
        <v>1.2210000000000001</v>
      </c>
      <c r="G39" s="28">
        <v>1.2969999999999999</v>
      </c>
      <c r="H39" s="28">
        <v>0.82799999999999996</v>
      </c>
      <c r="I39" s="28">
        <v>1.1399999999999999</v>
      </c>
      <c r="J39" s="28">
        <v>1.5449999999999999</v>
      </c>
      <c r="K39" s="26">
        <f t="shared" si="2"/>
        <v>1.1798333333333333</v>
      </c>
      <c r="L39" s="38">
        <v>1.427</v>
      </c>
      <c r="M39" s="38">
        <v>1.1850000000000001</v>
      </c>
      <c r="N39" s="38">
        <v>1.179</v>
      </c>
      <c r="O39" s="39">
        <f t="shared" si="3"/>
        <v>1.2636666666666667</v>
      </c>
      <c r="P39" s="38">
        <v>0.82</v>
      </c>
      <c r="Q39" s="38">
        <v>0.877</v>
      </c>
      <c r="R39" s="38">
        <v>0.626</v>
      </c>
      <c r="S39" s="39">
        <v>0.77433333333333332</v>
      </c>
      <c r="T39" s="40">
        <f t="shared" si="4"/>
        <v>0.61276707992614088</v>
      </c>
      <c r="U39" s="29">
        <f t="shared" si="5"/>
        <v>3.3575767316211001E-2</v>
      </c>
    </row>
    <row r="40" spans="1:21" ht="15">
      <c r="A40" s="11">
        <v>37</v>
      </c>
      <c r="B40" s="1" t="s">
        <v>111</v>
      </c>
      <c r="C40" s="1" t="s">
        <v>113</v>
      </c>
      <c r="D40" s="2" t="s">
        <v>112</v>
      </c>
      <c r="E40" s="28">
        <v>0.96599999999999997</v>
      </c>
      <c r="F40" s="28">
        <v>1.1819999999999999</v>
      </c>
      <c r="G40" s="28">
        <v>0.93300000000000005</v>
      </c>
      <c r="H40" s="28">
        <v>0.89</v>
      </c>
      <c r="I40" s="28">
        <v>1.119</v>
      </c>
      <c r="J40" s="28">
        <v>0.98399999999999999</v>
      </c>
      <c r="K40" s="26">
        <f t="shared" si="2"/>
        <v>1.0123333333333333</v>
      </c>
      <c r="L40" s="38">
        <v>1.0880000000000001</v>
      </c>
      <c r="M40" s="38">
        <v>1.3759999999999999</v>
      </c>
      <c r="N40" s="38">
        <v>1.0069999999999999</v>
      </c>
      <c r="O40" s="39">
        <f t="shared" si="3"/>
        <v>1.157</v>
      </c>
      <c r="P40" s="38">
        <v>0.68700000000000006</v>
      </c>
      <c r="Q40" s="38">
        <v>0.81699999999999995</v>
      </c>
      <c r="R40" s="38">
        <v>0.626</v>
      </c>
      <c r="S40" s="39">
        <v>0.71</v>
      </c>
      <c r="T40" s="40">
        <f t="shared" si="4"/>
        <v>0.61365600691443378</v>
      </c>
      <c r="U40" s="29">
        <f t="shared" si="5"/>
        <v>1.5494126660272209E-2</v>
      </c>
    </row>
    <row r="41" spans="1:21" ht="15">
      <c r="A41" s="11">
        <v>38</v>
      </c>
      <c r="B41" s="1" t="s">
        <v>114</v>
      </c>
      <c r="C41" s="1" t="s">
        <v>116</v>
      </c>
      <c r="D41" s="2" t="s">
        <v>115</v>
      </c>
      <c r="E41" s="28">
        <v>0.94299999999999995</v>
      </c>
      <c r="F41" s="28">
        <v>1.214</v>
      </c>
      <c r="G41" s="28">
        <v>1.268</v>
      </c>
      <c r="H41" s="28">
        <v>0.79900000000000004</v>
      </c>
      <c r="I41" s="28">
        <v>1.095</v>
      </c>
      <c r="J41" s="28">
        <v>1.4530000000000001</v>
      </c>
      <c r="K41" s="26">
        <f t="shared" si="2"/>
        <v>1.1286666666666667</v>
      </c>
      <c r="L41" s="38">
        <v>1.2749999999999999</v>
      </c>
      <c r="M41" s="38">
        <v>1.1000000000000001</v>
      </c>
      <c r="N41" s="38">
        <v>0.98699999999999999</v>
      </c>
      <c r="O41" s="39">
        <f t="shared" si="3"/>
        <v>1.1206666666666667</v>
      </c>
      <c r="P41" s="38">
        <v>0.69499999999999995</v>
      </c>
      <c r="Q41" s="38">
        <v>0.746</v>
      </c>
      <c r="R41" s="38">
        <v>0.63100000000000001</v>
      </c>
      <c r="S41" s="39">
        <v>0.69066666666666665</v>
      </c>
      <c r="T41" s="40">
        <f t="shared" si="4"/>
        <v>0.61629982153480067</v>
      </c>
      <c r="U41" s="29">
        <f t="shared" si="5"/>
        <v>2.9102100927351146E-2</v>
      </c>
    </row>
    <row r="42" spans="1:21" ht="15">
      <c r="A42" s="11">
        <v>39</v>
      </c>
      <c r="B42" s="1" t="s">
        <v>117</v>
      </c>
      <c r="C42" s="1" t="s">
        <v>119</v>
      </c>
      <c r="D42" s="2" t="s">
        <v>118</v>
      </c>
      <c r="E42" s="28">
        <v>0.93700000000000006</v>
      </c>
      <c r="F42" s="28">
        <v>1.3149999999999999</v>
      </c>
      <c r="G42" s="28">
        <v>1.486</v>
      </c>
      <c r="H42" s="28">
        <v>0.78100000000000003</v>
      </c>
      <c r="I42" s="28">
        <v>1.1140000000000001</v>
      </c>
      <c r="J42" s="28">
        <v>1.7090000000000001</v>
      </c>
      <c r="K42" s="26">
        <f t="shared" si="2"/>
        <v>1.2236666666666665</v>
      </c>
      <c r="L42" s="38">
        <v>1.2769999999999999</v>
      </c>
      <c r="M42" s="38">
        <v>1.0569999999999999</v>
      </c>
      <c r="N42" s="38">
        <v>1.0720000000000001</v>
      </c>
      <c r="O42" s="39">
        <f t="shared" si="3"/>
        <v>1.1353333333333333</v>
      </c>
      <c r="P42" s="38">
        <v>0.73199999999999998</v>
      </c>
      <c r="Q42" s="38">
        <v>0.75800000000000001</v>
      </c>
      <c r="R42" s="38">
        <v>0.621</v>
      </c>
      <c r="S42" s="39">
        <v>0.70366666666666655</v>
      </c>
      <c r="T42" s="40">
        <f t="shared" si="4"/>
        <v>0.61978860833822658</v>
      </c>
      <c r="U42" s="29">
        <f t="shared" si="5"/>
        <v>2.6475654700317111E-2</v>
      </c>
    </row>
    <row r="43" spans="1:21" ht="15">
      <c r="A43" s="11">
        <v>40</v>
      </c>
      <c r="B43" s="1" t="s">
        <v>120</v>
      </c>
      <c r="C43" s="1" t="s">
        <v>122</v>
      </c>
      <c r="D43" s="2" t="s">
        <v>121</v>
      </c>
      <c r="E43" s="28">
        <v>0.93200000000000005</v>
      </c>
      <c r="F43" s="28">
        <v>1.266</v>
      </c>
      <c r="G43" s="28">
        <v>1.0529999999999999</v>
      </c>
      <c r="H43" s="28">
        <v>0.746</v>
      </c>
      <c r="I43" s="28">
        <v>1.139</v>
      </c>
      <c r="J43" s="28">
        <v>1.3660000000000001</v>
      </c>
      <c r="K43" s="26">
        <f t="shared" si="2"/>
        <v>1.0836666666666668</v>
      </c>
      <c r="L43" s="38">
        <v>1.1419999999999999</v>
      </c>
      <c r="M43" s="38">
        <v>1.3340000000000001</v>
      </c>
      <c r="N43" s="38">
        <v>1.079</v>
      </c>
      <c r="O43" s="39">
        <f t="shared" si="3"/>
        <v>1.1849999999999998</v>
      </c>
      <c r="P43" s="38">
        <v>0.67100000000000004</v>
      </c>
      <c r="Q43" s="38">
        <v>0.78700000000000003</v>
      </c>
      <c r="R43" s="38">
        <v>0.76900000000000002</v>
      </c>
      <c r="S43" s="39">
        <v>0.7423333333333334</v>
      </c>
      <c r="T43" s="40">
        <f t="shared" si="4"/>
        <v>0.62644163150492282</v>
      </c>
      <c r="U43" s="29">
        <f t="shared" si="5"/>
        <v>2.4017386614057876E-2</v>
      </c>
    </row>
    <row r="44" spans="1:21" ht="15">
      <c r="A44" s="11">
        <v>41</v>
      </c>
      <c r="B44" s="1" t="s">
        <v>123</v>
      </c>
      <c r="C44" s="1" t="s">
        <v>125</v>
      </c>
      <c r="D44" s="2" t="s">
        <v>124</v>
      </c>
      <c r="E44" s="28">
        <v>1.1839999999999999</v>
      </c>
      <c r="F44" s="28">
        <v>1.242</v>
      </c>
      <c r="G44" s="28">
        <v>1.179</v>
      </c>
      <c r="H44" s="28">
        <v>1.3380000000000001</v>
      </c>
      <c r="I44" s="28">
        <v>1.3540000000000001</v>
      </c>
      <c r="J44" s="28">
        <v>0.73099999999999998</v>
      </c>
      <c r="K44" s="26">
        <f t="shared" si="2"/>
        <v>1.1713333333333333</v>
      </c>
      <c r="L44" s="38">
        <v>1.3009999999999999</v>
      </c>
      <c r="M44" s="38">
        <v>1.407</v>
      </c>
      <c r="N44" s="38">
        <v>1.0269999999999999</v>
      </c>
      <c r="O44" s="39">
        <f t="shared" si="3"/>
        <v>1.2450000000000001</v>
      </c>
      <c r="P44" s="38">
        <v>0.89400000000000002</v>
      </c>
      <c r="Q44" s="38">
        <v>0.79400000000000004</v>
      </c>
      <c r="R44" s="38">
        <v>0.65300000000000002</v>
      </c>
      <c r="S44" s="39">
        <v>0.78033333333333343</v>
      </c>
      <c r="T44" s="40">
        <f t="shared" si="4"/>
        <v>0.62677376171352073</v>
      </c>
      <c r="U44" s="29">
        <f t="shared" si="5"/>
        <v>2.4932088925865296E-2</v>
      </c>
    </row>
    <row r="45" spans="1:21" ht="15">
      <c r="A45" s="11">
        <v>42</v>
      </c>
      <c r="B45" s="1" t="s">
        <v>126</v>
      </c>
      <c r="C45" s="1" t="s">
        <v>128</v>
      </c>
      <c r="D45" s="2" t="s">
        <v>127</v>
      </c>
      <c r="E45" s="28">
        <v>1.028</v>
      </c>
      <c r="F45" s="28">
        <v>1.3260000000000001</v>
      </c>
      <c r="G45" s="28">
        <v>1.0940000000000001</v>
      </c>
      <c r="H45" s="28">
        <v>1.244</v>
      </c>
      <c r="I45" s="28">
        <v>1.1160000000000001</v>
      </c>
      <c r="J45" s="28">
        <v>0.77800000000000002</v>
      </c>
      <c r="K45" s="26">
        <f t="shared" si="2"/>
        <v>1.0976666666666668</v>
      </c>
      <c r="L45" s="38">
        <v>1.093</v>
      </c>
      <c r="M45" s="38">
        <v>1.425</v>
      </c>
      <c r="N45" s="38">
        <v>1.0509999999999999</v>
      </c>
      <c r="O45" s="39">
        <f t="shared" si="3"/>
        <v>1.1896666666666667</v>
      </c>
      <c r="P45" s="38">
        <v>0.76400000000000001</v>
      </c>
      <c r="Q45" s="38">
        <v>0.82099999999999995</v>
      </c>
      <c r="R45" s="38">
        <v>0.66100000000000003</v>
      </c>
      <c r="S45" s="39">
        <v>0.7486666666666667</v>
      </c>
      <c r="T45" s="40">
        <f t="shared" si="4"/>
        <v>0.62930792939198654</v>
      </c>
      <c r="U45" s="29">
        <f t="shared" si="5"/>
        <v>3.3938738232437947E-2</v>
      </c>
    </row>
    <row r="46" spans="1:21" ht="15">
      <c r="A46" s="11">
        <v>43</v>
      </c>
      <c r="B46" s="1" t="s">
        <v>129</v>
      </c>
      <c r="C46" s="1" t="s">
        <v>131</v>
      </c>
      <c r="D46" s="2" t="s">
        <v>130</v>
      </c>
      <c r="E46" s="28">
        <v>1.034</v>
      </c>
      <c r="F46" s="28">
        <v>1.597</v>
      </c>
      <c r="G46" s="28">
        <v>1.1319999999999999</v>
      </c>
      <c r="H46" s="28">
        <v>0.94299999999999995</v>
      </c>
      <c r="I46" s="28">
        <v>1.1439999999999999</v>
      </c>
      <c r="J46" s="28">
        <v>1.3680000000000001</v>
      </c>
      <c r="K46" s="26">
        <f t="shared" si="2"/>
        <v>1.2030000000000001</v>
      </c>
      <c r="L46" s="38">
        <v>1.24</v>
      </c>
      <c r="M46" s="38">
        <v>1.385</v>
      </c>
      <c r="N46" s="38">
        <v>1.0880000000000001</v>
      </c>
      <c r="O46" s="39">
        <f t="shared" si="3"/>
        <v>1.2376666666666667</v>
      </c>
      <c r="P46" s="38">
        <v>0.80500000000000005</v>
      </c>
      <c r="Q46" s="38">
        <v>0.78400000000000003</v>
      </c>
      <c r="R46" s="38">
        <v>0.751</v>
      </c>
      <c r="S46" s="39">
        <v>0.77999999999999992</v>
      </c>
      <c r="T46" s="40">
        <f t="shared" si="4"/>
        <v>0.63021815243738211</v>
      </c>
      <c r="U46" s="29">
        <f t="shared" si="5"/>
        <v>2.7191166885373166E-2</v>
      </c>
    </row>
    <row r="47" spans="1:21" ht="15">
      <c r="A47" s="11">
        <v>44</v>
      </c>
      <c r="B47" s="1" t="s">
        <v>132</v>
      </c>
      <c r="C47" s="1" t="s">
        <v>134</v>
      </c>
      <c r="D47" s="2" t="s">
        <v>133</v>
      </c>
      <c r="E47" s="28">
        <v>1.4350000000000001</v>
      </c>
      <c r="F47" s="28">
        <v>1.2230000000000001</v>
      </c>
      <c r="G47" s="28">
        <v>0.96499999999999997</v>
      </c>
      <c r="H47" s="28">
        <v>1.32</v>
      </c>
      <c r="I47" s="28">
        <v>1.3260000000000001</v>
      </c>
      <c r="J47" s="28">
        <v>1.0580000000000001</v>
      </c>
      <c r="K47" s="26">
        <f t="shared" si="2"/>
        <v>1.2211666666666667</v>
      </c>
      <c r="L47" s="38">
        <v>1.427</v>
      </c>
      <c r="M47" s="38">
        <v>1.1879999999999999</v>
      </c>
      <c r="N47" s="38">
        <v>0.99299999999999999</v>
      </c>
      <c r="O47" s="39">
        <f t="shared" si="3"/>
        <v>1.2026666666666668</v>
      </c>
      <c r="P47" s="38">
        <v>0.84499999999999997</v>
      </c>
      <c r="Q47" s="38">
        <v>0.72799999999999998</v>
      </c>
      <c r="R47" s="38">
        <v>0.70599999999999996</v>
      </c>
      <c r="S47" s="39">
        <v>0.7596666666666666</v>
      </c>
      <c r="T47" s="40">
        <f t="shared" si="4"/>
        <v>0.63165188470066513</v>
      </c>
      <c r="U47" s="29">
        <f t="shared" si="5"/>
        <v>3.5354286482601548E-2</v>
      </c>
    </row>
    <row r="48" spans="1:21" ht="15">
      <c r="A48" s="11">
        <v>45</v>
      </c>
      <c r="B48" s="1" t="s">
        <v>135</v>
      </c>
      <c r="C48" s="1" t="s">
        <v>137</v>
      </c>
      <c r="D48" s="2" t="s">
        <v>136</v>
      </c>
      <c r="E48" s="28">
        <v>1.161</v>
      </c>
      <c r="F48" s="28">
        <v>1.351</v>
      </c>
      <c r="G48" s="28">
        <v>1.1319999999999999</v>
      </c>
      <c r="H48" s="28">
        <v>1.1679999999999999</v>
      </c>
      <c r="I48" s="28">
        <v>1.29</v>
      </c>
      <c r="J48" s="28">
        <v>0.95499999999999996</v>
      </c>
      <c r="K48" s="26">
        <f t="shared" si="2"/>
        <v>1.1761666666666668</v>
      </c>
      <c r="L48" s="38">
        <v>1.2569999999999999</v>
      </c>
      <c r="M48" s="38">
        <v>1.242</v>
      </c>
      <c r="N48" s="38">
        <v>0.95499999999999996</v>
      </c>
      <c r="O48" s="39">
        <f t="shared" si="3"/>
        <v>1.1513333333333333</v>
      </c>
      <c r="P48" s="38">
        <v>0.79200000000000004</v>
      </c>
      <c r="Q48" s="38">
        <v>0.84799999999999998</v>
      </c>
      <c r="R48" s="38">
        <v>0.54200000000000004</v>
      </c>
      <c r="S48" s="39">
        <v>0.7273333333333335</v>
      </c>
      <c r="T48" s="40">
        <f t="shared" si="4"/>
        <v>0.63173132599884207</v>
      </c>
      <c r="U48" s="29">
        <f t="shared" si="5"/>
        <v>2.4955959653347763E-3</v>
      </c>
    </row>
    <row r="49" spans="1:21" ht="15">
      <c r="A49" s="11">
        <v>46</v>
      </c>
      <c r="B49" s="1" t="s">
        <v>138</v>
      </c>
      <c r="C49" s="1" t="s">
        <v>140</v>
      </c>
      <c r="D49" s="2" t="s">
        <v>139</v>
      </c>
      <c r="E49" s="28">
        <v>1.427</v>
      </c>
      <c r="F49" s="28">
        <v>1.3340000000000001</v>
      </c>
      <c r="G49" s="28">
        <v>1.004</v>
      </c>
      <c r="H49" s="28">
        <v>1.482</v>
      </c>
      <c r="I49" s="28">
        <v>1.2010000000000001</v>
      </c>
      <c r="J49" s="28">
        <v>0.96499999999999997</v>
      </c>
      <c r="K49" s="26">
        <f t="shared" si="2"/>
        <v>1.2355</v>
      </c>
      <c r="L49" s="38">
        <v>1.29</v>
      </c>
      <c r="M49" s="38">
        <v>1.228</v>
      </c>
      <c r="N49" s="38">
        <v>0.81899999999999995</v>
      </c>
      <c r="O49" s="39">
        <f t="shared" si="3"/>
        <v>1.1123333333333332</v>
      </c>
      <c r="P49" s="38">
        <v>0.81899999999999995</v>
      </c>
      <c r="Q49" s="38">
        <v>0.78400000000000003</v>
      </c>
      <c r="R49" s="38">
        <v>0.50900000000000001</v>
      </c>
      <c r="S49" s="39">
        <v>0.70400000000000007</v>
      </c>
      <c r="T49" s="40">
        <f t="shared" si="4"/>
        <v>0.63290380581360517</v>
      </c>
      <c r="U49" s="29">
        <f t="shared" si="5"/>
        <v>1.4539133901967953E-2</v>
      </c>
    </row>
    <row r="50" spans="1:21" ht="15">
      <c r="A50" s="11">
        <v>47</v>
      </c>
      <c r="B50" s="1" t="s">
        <v>141</v>
      </c>
      <c r="C50" s="1" t="s">
        <v>143</v>
      </c>
      <c r="D50" s="2" t="s">
        <v>142</v>
      </c>
      <c r="E50" s="28">
        <v>1.089</v>
      </c>
      <c r="F50" s="28">
        <v>1.022</v>
      </c>
      <c r="G50" s="28">
        <v>0.94599999999999995</v>
      </c>
      <c r="H50" s="28">
        <v>0.98399999999999999</v>
      </c>
      <c r="I50" s="28">
        <v>1.24</v>
      </c>
      <c r="J50" s="28">
        <v>0.86599999999999999</v>
      </c>
      <c r="K50" s="26">
        <f t="shared" si="2"/>
        <v>1.0245</v>
      </c>
      <c r="L50" s="38">
        <v>1.244</v>
      </c>
      <c r="M50" s="38">
        <v>1.44</v>
      </c>
      <c r="N50" s="38">
        <v>0.96699999999999997</v>
      </c>
      <c r="O50" s="39">
        <f t="shared" si="3"/>
        <v>1.2170000000000001</v>
      </c>
      <c r="P50" s="38">
        <v>0.81200000000000006</v>
      </c>
      <c r="Q50" s="38">
        <v>0.83</v>
      </c>
      <c r="R50" s="38">
        <v>0.66900000000000004</v>
      </c>
      <c r="S50" s="39">
        <v>0.77033333333333331</v>
      </c>
      <c r="T50" s="40">
        <f t="shared" si="4"/>
        <v>0.63297726650232811</v>
      </c>
      <c r="U50" s="29">
        <f t="shared" si="5"/>
        <v>3.857614284466452E-2</v>
      </c>
    </row>
    <row r="51" spans="1:21" ht="15">
      <c r="A51" s="11">
        <v>48</v>
      </c>
      <c r="B51" s="1" t="s">
        <v>144</v>
      </c>
      <c r="C51" s="1" t="s">
        <v>146</v>
      </c>
      <c r="D51" s="2" t="s">
        <v>145</v>
      </c>
      <c r="E51" s="28">
        <v>1.129</v>
      </c>
      <c r="F51" s="28">
        <v>1.39</v>
      </c>
      <c r="G51" s="28">
        <v>1.0009999999999999</v>
      </c>
      <c r="H51" s="28">
        <v>1.252</v>
      </c>
      <c r="I51" s="28">
        <v>1.145</v>
      </c>
      <c r="J51" s="28">
        <v>1.006</v>
      </c>
      <c r="K51" s="26">
        <f t="shared" si="2"/>
        <v>1.1538333333333333</v>
      </c>
      <c r="L51" s="38">
        <v>1.0529999999999999</v>
      </c>
      <c r="M51" s="38">
        <v>1.4419999999999999</v>
      </c>
      <c r="N51" s="38">
        <v>1.151</v>
      </c>
      <c r="O51" s="39">
        <f t="shared" si="3"/>
        <v>1.2153333333333334</v>
      </c>
      <c r="P51" s="38">
        <v>0.76</v>
      </c>
      <c r="Q51" s="38">
        <v>0.93600000000000005</v>
      </c>
      <c r="R51" s="38">
        <v>0.61599999999999999</v>
      </c>
      <c r="S51" s="39">
        <v>0.77066666666666672</v>
      </c>
      <c r="T51" s="40">
        <f t="shared" si="4"/>
        <v>0.63411958310477234</v>
      </c>
      <c r="U51" s="29">
        <f t="shared" si="5"/>
        <v>2.819898497288597E-2</v>
      </c>
    </row>
    <row r="52" spans="1:21" ht="15">
      <c r="A52" s="11">
        <v>49</v>
      </c>
      <c r="B52" s="1" t="s">
        <v>147</v>
      </c>
      <c r="C52" s="1" t="s">
        <v>149</v>
      </c>
      <c r="D52" s="2" t="s">
        <v>148</v>
      </c>
      <c r="E52" s="28">
        <v>1.292</v>
      </c>
      <c r="F52" s="28">
        <v>1.2829999999999999</v>
      </c>
      <c r="G52" s="28">
        <v>0.89600000000000002</v>
      </c>
      <c r="H52" s="28">
        <v>1.3360000000000001</v>
      </c>
      <c r="I52" s="28">
        <v>1.1120000000000001</v>
      </c>
      <c r="J52" s="28">
        <v>0.85499999999999998</v>
      </c>
      <c r="K52" s="26">
        <f t="shared" si="2"/>
        <v>1.1290000000000002</v>
      </c>
      <c r="L52" s="38">
        <v>1.17</v>
      </c>
      <c r="M52" s="38">
        <v>0.98299999999999998</v>
      </c>
      <c r="N52" s="38">
        <v>0.82299999999999995</v>
      </c>
      <c r="O52" s="39">
        <f t="shared" si="3"/>
        <v>0.99199999999999999</v>
      </c>
      <c r="P52" s="38">
        <v>0.80800000000000005</v>
      </c>
      <c r="Q52" s="38">
        <v>0.61099999999999999</v>
      </c>
      <c r="R52" s="38">
        <v>0.47</v>
      </c>
      <c r="S52" s="39">
        <v>0.62966666666666671</v>
      </c>
      <c r="T52" s="40">
        <f t="shared" si="4"/>
        <v>0.634744623655914</v>
      </c>
      <c r="U52" s="29">
        <f t="shared" si="5"/>
        <v>2.292771749820852E-4</v>
      </c>
    </row>
    <row r="53" spans="1:21" ht="15">
      <c r="A53" s="11">
        <v>50</v>
      </c>
      <c r="B53" s="1" t="s">
        <v>150</v>
      </c>
      <c r="C53" s="1" t="s">
        <v>152</v>
      </c>
      <c r="D53" s="2" t="s">
        <v>151</v>
      </c>
      <c r="E53" s="28">
        <v>1.2090000000000001</v>
      </c>
      <c r="F53" s="28">
        <v>1.514</v>
      </c>
      <c r="G53" s="28">
        <v>1.171</v>
      </c>
      <c r="H53" s="28">
        <v>0.94799999999999995</v>
      </c>
      <c r="I53" s="28">
        <v>1.2050000000000001</v>
      </c>
      <c r="J53" s="28">
        <v>1.1160000000000001</v>
      </c>
      <c r="K53" s="26">
        <f t="shared" si="2"/>
        <v>1.1938333333333333</v>
      </c>
      <c r="L53" s="38">
        <v>1.0209999999999999</v>
      </c>
      <c r="M53" s="38">
        <v>1.1679999999999999</v>
      </c>
      <c r="N53" s="38">
        <v>0.998</v>
      </c>
      <c r="O53" s="39">
        <f t="shared" si="3"/>
        <v>1.0623333333333334</v>
      </c>
      <c r="P53" s="38">
        <v>0.8</v>
      </c>
      <c r="Q53" s="38">
        <v>0.65</v>
      </c>
      <c r="R53" s="38">
        <v>0.57599999999999996</v>
      </c>
      <c r="S53" s="39">
        <v>0.67533333333333345</v>
      </c>
      <c r="T53" s="40">
        <f t="shared" si="4"/>
        <v>0.63570756197050526</v>
      </c>
      <c r="U53" s="29">
        <f t="shared" si="5"/>
        <v>4.7511395011996589E-2</v>
      </c>
    </row>
    <row r="54" spans="1:21" ht="15">
      <c r="A54" s="11">
        <v>51</v>
      </c>
      <c r="B54" s="1" t="s">
        <v>153</v>
      </c>
      <c r="C54" s="1" t="s">
        <v>155</v>
      </c>
      <c r="D54" s="2" t="s">
        <v>154</v>
      </c>
      <c r="E54" s="28">
        <v>0.91100000000000003</v>
      </c>
      <c r="F54" s="28">
        <v>1.1140000000000001</v>
      </c>
      <c r="G54" s="28">
        <v>1.0409999999999999</v>
      </c>
      <c r="H54" s="28">
        <v>0.91900000000000004</v>
      </c>
      <c r="I54" s="28">
        <v>1.23</v>
      </c>
      <c r="J54" s="28">
        <v>1.232</v>
      </c>
      <c r="K54" s="26">
        <f t="shared" si="2"/>
        <v>1.0745</v>
      </c>
      <c r="L54" s="38">
        <v>1.097</v>
      </c>
      <c r="M54" s="38">
        <v>1.107</v>
      </c>
      <c r="N54" s="38">
        <v>1.107</v>
      </c>
      <c r="O54" s="39">
        <f t="shared" si="3"/>
        <v>1.1036666666666666</v>
      </c>
      <c r="P54" s="38">
        <v>0.68</v>
      </c>
      <c r="Q54" s="38">
        <v>0.67900000000000005</v>
      </c>
      <c r="R54" s="38">
        <v>0.753</v>
      </c>
      <c r="S54" s="39">
        <v>0.70400000000000007</v>
      </c>
      <c r="T54" s="40">
        <f t="shared" si="4"/>
        <v>0.63787375415282399</v>
      </c>
      <c r="U54" s="29">
        <f t="shared" si="5"/>
        <v>3.3105580254384178E-3</v>
      </c>
    </row>
    <row r="55" spans="1:21" ht="15">
      <c r="A55" s="11">
        <v>52</v>
      </c>
      <c r="B55" s="1" t="s">
        <v>156</v>
      </c>
      <c r="C55" s="1" t="s">
        <v>158</v>
      </c>
      <c r="D55" s="2" t="s">
        <v>157</v>
      </c>
      <c r="E55" s="28">
        <v>1.0069999999999999</v>
      </c>
      <c r="F55" s="28">
        <v>1.4379999999999999</v>
      </c>
      <c r="G55" s="28">
        <v>1.3220000000000001</v>
      </c>
      <c r="H55" s="28">
        <v>0.84599999999999997</v>
      </c>
      <c r="I55" s="28">
        <v>1.2989999999999999</v>
      </c>
      <c r="J55" s="28">
        <v>1.6419999999999999</v>
      </c>
      <c r="K55" s="26">
        <f t="shared" si="2"/>
        <v>1.2589999999999997</v>
      </c>
      <c r="L55" s="38">
        <v>1.2250000000000001</v>
      </c>
      <c r="M55" s="38">
        <v>1.534</v>
      </c>
      <c r="N55" s="38">
        <v>1.2529999999999999</v>
      </c>
      <c r="O55" s="39">
        <f t="shared" si="3"/>
        <v>1.3373333333333335</v>
      </c>
      <c r="P55" s="38">
        <v>0.82399999999999995</v>
      </c>
      <c r="Q55" s="38">
        <v>0.85699999999999998</v>
      </c>
      <c r="R55" s="38">
        <v>0.88200000000000001</v>
      </c>
      <c r="S55" s="39">
        <v>0.85433333333333339</v>
      </c>
      <c r="T55" s="40">
        <f t="shared" si="4"/>
        <v>0.63883349950149548</v>
      </c>
      <c r="U55" s="29">
        <f t="shared" si="5"/>
        <v>3.8331219273121497E-2</v>
      </c>
    </row>
    <row r="56" spans="1:21" ht="15">
      <c r="A56" s="11">
        <v>53</v>
      </c>
      <c r="B56" s="1" t="s">
        <v>159</v>
      </c>
      <c r="C56" s="1" t="s">
        <v>161</v>
      </c>
      <c r="D56" s="2" t="s">
        <v>160</v>
      </c>
      <c r="E56" s="28">
        <v>2.7269999999999999</v>
      </c>
      <c r="F56" s="28">
        <v>1.3220000000000001</v>
      </c>
      <c r="G56" s="28">
        <v>0.70899999999999996</v>
      </c>
      <c r="H56" s="28">
        <v>1.0980000000000001</v>
      </c>
      <c r="I56" s="28">
        <v>1.2350000000000001</v>
      </c>
      <c r="J56" s="28">
        <v>0.56399999999999995</v>
      </c>
      <c r="K56" s="26">
        <f t="shared" si="2"/>
        <v>1.2758333333333332</v>
      </c>
      <c r="L56" s="38">
        <v>1.022</v>
      </c>
      <c r="M56" s="38">
        <v>0.82099999999999995</v>
      </c>
      <c r="N56" s="38">
        <v>0.69</v>
      </c>
      <c r="O56" s="39">
        <f t="shared" si="3"/>
        <v>0.84433333333333327</v>
      </c>
      <c r="P56" s="38">
        <v>0.66800000000000004</v>
      </c>
      <c r="Q56" s="38">
        <v>0.46400000000000002</v>
      </c>
      <c r="R56" s="38">
        <v>0.49399999999999999</v>
      </c>
      <c r="S56" s="39">
        <v>0.54200000000000004</v>
      </c>
      <c r="T56" s="40">
        <f t="shared" si="4"/>
        <v>0.64192656928543235</v>
      </c>
      <c r="U56" s="29">
        <f t="shared" si="5"/>
        <v>2.9567923698648357E-2</v>
      </c>
    </row>
    <row r="57" spans="1:21" ht="15">
      <c r="A57" s="11">
        <v>54</v>
      </c>
      <c r="B57" s="1" t="s">
        <v>162</v>
      </c>
      <c r="C57" s="1" t="s">
        <v>164</v>
      </c>
      <c r="D57" s="2" t="s">
        <v>163</v>
      </c>
      <c r="E57" s="28">
        <v>1.0569999999999999</v>
      </c>
      <c r="F57" s="28">
        <v>1.22</v>
      </c>
      <c r="G57" s="28">
        <v>1.306</v>
      </c>
      <c r="H57" s="28">
        <v>0.94499999999999995</v>
      </c>
      <c r="I57" s="28">
        <v>1.329</v>
      </c>
      <c r="J57" s="28">
        <v>1.099</v>
      </c>
      <c r="K57" s="26">
        <f t="shared" si="2"/>
        <v>1.1593333333333333</v>
      </c>
      <c r="L57" s="38">
        <v>1.292</v>
      </c>
      <c r="M57" s="38">
        <v>1.1990000000000001</v>
      </c>
      <c r="N57" s="38">
        <v>1.0760000000000001</v>
      </c>
      <c r="O57" s="39">
        <f t="shared" si="3"/>
        <v>1.1890000000000001</v>
      </c>
      <c r="P57" s="38">
        <v>0.79</v>
      </c>
      <c r="Q57" s="38">
        <v>0.83399999999999996</v>
      </c>
      <c r="R57" s="38">
        <v>0.67300000000000004</v>
      </c>
      <c r="S57" s="39">
        <v>0.76566666666666672</v>
      </c>
      <c r="T57" s="40">
        <f t="shared" si="4"/>
        <v>0.64395850855060277</v>
      </c>
      <c r="U57" s="29">
        <f t="shared" si="5"/>
        <v>9.1764834466356512E-3</v>
      </c>
    </row>
    <row r="58" spans="1:21" ht="15">
      <c r="A58" s="11">
        <v>55</v>
      </c>
      <c r="B58" s="1" t="s">
        <v>165</v>
      </c>
      <c r="C58" s="1" t="s">
        <v>167</v>
      </c>
      <c r="D58" s="2" t="s">
        <v>166</v>
      </c>
      <c r="E58" s="28">
        <v>1.58</v>
      </c>
      <c r="F58" s="28">
        <v>1.212</v>
      </c>
      <c r="G58" s="28">
        <v>1.0149999999999999</v>
      </c>
      <c r="H58" s="28">
        <v>1.3540000000000001</v>
      </c>
      <c r="I58" s="28">
        <v>1.0409999999999999</v>
      </c>
      <c r="J58" s="28">
        <v>0.86899999999999999</v>
      </c>
      <c r="K58" s="26">
        <f t="shared" si="2"/>
        <v>1.1784999999999999</v>
      </c>
      <c r="L58" s="38">
        <v>1.3240000000000001</v>
      </c>
      <c r="M58" s="38">
        <v>1.1000000000000001</v>
      </c>
      <c r="N58" s="38">
        <v>0.91</v>
      </c>
      <c r="O58" s="39">
        <f t="shared" si="3"/>
        <v>1.1113333333333335</v>
      </c>
      <c r="P58" s="38">
        <v>0.97099999999999997</v>
      </c>
      <c r="Q58" s="38">
        <v>0.68799999999999994</v>
      </c>
      <c r="R58" s="38">
        <v>0.48799999999999999</v>
      </c>
      <c r="S58" s="39">
        <v>0.71566666666666656</v>
      </c>
      <c r="T58" s="40">
        <f t="shared" si="4"/>
        <v>0.64397120575884803</v>
      </c>
      <c r="U58" s="29">
        <f t="shared" si="5"/>
        <v>2.9472399066855239E-3</v>
      </c>
    </row>
    <row r="59" spans="1:21" ht="15">
      <c r="A59" s="11">
        <v>56</v>
      </c>
      <c r="B59" s="1" t="s">
        <v>168</v>
      </c>
      <c r="C59" s="1" t="s">
        <v>170</v>
      </c>
      <c r="D59" s="2" t="s">
        <v>169</v>
      </c>
      <c r="E59" s="28">
        <v>1.3580000000000001</v>
      </c>
      <c r="F59" s="28">
        <v>1.6870000000000001</v>
      </c>
      <c r="G59" s="28">
        <v>1.286</v>
      </c>
      <c r="H59" s="28">
        <v>1.3440000000000001</v>
      </c>
      <c r="I59" s="28">
        <v>1.2270000000000001</v>
      </c>
      <c r="J59" s="28">
        <v>1.2609999999999999</v>
      </c>
      <c r="K59" s="26">
        <f t="shared" si="2"/>
        <v>1.3605</v>
      </c>
      <c r="L59" s="38">
        <v>1.0389999999999999</v>
      </c>
      <c r="M59" s="38">
        <v>1.4950000000000001</v>
      </c>
      <c r="N59" s="38">
        <v>1.143</v>
      </c>
      <c r="O59" s="39">
        <f t="shared" si="3"/>
        <v>1.2256666666666665</v>
      </c>
      <c r="P59" s="38">
        <v>0.73099999999999998</v>
      </c>
      <c r="Q59" s="38">
        <v>1.109</v>
      </c>
      <c r="R59" s="38">
        <v>0.53</v>
      </c>
      <c r="S59" s="39">
        <v>0.79</v>
      </c>
      <c r="T59" s="40">
        <f t="shared" si="4"/>
        <v>0.64454718520533061</v>
      </c>
      <c r="U59" s="29">
        <f t="shared" si="5"/>
        <v>4.1374245767690894E-2</v>
      </c>
    </row>
    <row r="60" spans="1:21" ht="15">
      <c r="A60" s="11">
        <v>57</v>
      </c>
      <c r="B60" s="1" t="s">
        <v>171</v>
      </c>
      <c r="C60" s="1" t="s">
        <v>173</v>
      </c>
      <c r="D60" s="2" t="s">
        <v>172</v>
      </c>
      <c r="E60" s="28">
        <v>1.1970000000000001</v>
      </c>
      <c r="F60" s="28">
        <v>1.2629999999999999</v>
      </c>
      <c r="G60" s="28">
        <v>0.94599999999999995</v>
      </c>
      <c r="H60" s="28">
        <v>1.212</v>
      </c>
      <c r="I60" s="28">
        <v>1.6120000000000001</v>
      </c>
      <c r="J60" s="28">
        <v>1.091</v>
      </c>
      <c r="K60" s="26">
        <f t="shared" si="2"/>
        <v>1.2201666666666666</v>
      </c>
      <c r="L60" s="38">
        <v>1.153</v>
      </c>
      <c r="M60" s="38">
        <v>1.56</v>
      </c>
      <c r="N60" s="38">
        <v>0.97499999999999998</v>
      </c>
      <c r="O60" s="39">
        <f t="shared" si="3"/>
        <v>1.2293333333333334</v>
      </c>
      <c r="P60" s="38">
        <v>0.72799999999999998</v>
      </c>
      <c r="Q60" s="38">
        <v>0.97799999999999998</v>
      </c>
      <c r="R60" s="38">
        <v>0.68899999999999995</v>
      </c>
      <c r="S60" s="39">
        <v>0.79833333333333334</v>
      </c>
      <c r="T60" s="40">
        <f t="shared" si="4"/>
        <v>0.64940347071583515</v>
      </c>
      <c r="U60" s="29">
        <f t="shared" si="5"/>
        <v>3.7172961281135689E-2</v>
      </c>
    </row>
    <row r="61" spans="1:21" ht="15">
      <c r="A61" s="11">
        <v>58</v>
      </c>
      <c r="B61" s="1" t="s">
        <v>174</v>
      </c>
      <c r="C61" s="1" t="s">
        <v>176</v>
      </c>
      <c r="D61" s="2" t="s">
        <v>175</v>
      </c>
      <c r="E61" s="28">
        <v>1.0740000000000001</v>
      </c>
      <c r="F61" s="28">
        <v>1.056</v>
      </c>
      <c r="G61" s="28">
        <v>1.137</v>
      </c>
      <c r="H61" s="28">
        <v>0.79</v>
      </c>
      <c r="I61" s="28">
        <v>1.103</v>
      </c>
      <c r="J61" s="28">
        <v>1.6080000000000001</v>
      </c>
      <c r="K61" s="26">
        <f t="shared" si="2"/>
        <v>1.1280000000000001</v>
      </c>
      <c r="L61" s="38">
        <v>1.238</v>
      </c>
      <c r="M61" s="38">
        <v>1.1479999999999999</v>
      </c>
      <c r="N61" s="38">
        <v>1.194</v>
      </c>
      <c r="O61" s="39">
        <f t="shared" si="3"/>
        <v>1.1933333333333334</v>
      </c>
      <c r="P61" s="38">
        <v>0.70499999999999996</v>
      </c>
      <c r="Q61" s="38">
        <v>0.83599999999999997</v>
      </c>
      <c r="R61" s="38">
        <v>0.79500000000000004</v>
      </c>
      <c r="S61" s="39">
        <v>0.77866666666666662</v>
      </c>
      <c r="T61" s="40">
        <f t="shared" si="4"/>
        <v>0.65251396648044691</v>
      </c>
      <c r="U61" s="29">
        <f t="shared" si="5"/>
        <v>2.3194546326164741E-2</v>
      </c>
    </row>
    <row r="62" spans="1:21" ht="15">
      <c r="A62" s="11">
        <v>59</v>
      </c>
      <c r="B62" s="1" t="s">
        <v>177</v>
      </c>
      <c r="C62" s="1" t="s">
        <v>179</v>
      </c>
      <c r="D62" s="2" t="s">
        <v>178</v>
      </c>
      <c r="E62" s="28">
        <v>1.5449999999999999</v>
      </c>
      <c r="F62" s="28">
        <v>1.4790000000000001</v>
      </c>
      <c r="G62" s="28">
        <v>0.90700000000000003</v>
      </c>
      <c r="H62" s="28">
        <v>1.4750000000000001</v>
      </c>
      <c r="I62" s="28">
        <v>1.3979999999999999</v>
      </c>
      <c r="J62" s="28">
        <v>1.36</v>
      </c>
      <c r="K62" s="26">
        <f t="shared" si="2"/>
        <v>1.3606666666666667</v>
      </c>
      <c r="L62" s="38">
        <v>1.3740000000000001</v>
      </c>
      <c r="M62" s="38">
        <v>1.3260000000000001</v>
      </c>
      <c r="N62" s="38">
        <v>0.86399999999999999</v>
      </c>
      <c r="O62" s="39">
        <f t="shared" si="3"/>
        <v>1.1879999999999999</v>
      </c>
      <c r="P62" s="38">
        <v>0.94899999999999995</v>
      </c>
      <c r="Q62" s="38">
        <v>0.79700000000000004</v>
      </c>
      <c r="R62" s="38">
        <v>0.58199999999999996</v>
      </c>
      <c r="S62" s="39">
        <v>0.77599999999999991</v>
      </c>
      <c r="T62" s="40">
        <f t="shared" si="4"/>
        <v>0.65319865319865311</v>
      </c>
      <c r="U62" s="29">
        <f t="shared" si="5"/>
        <v>2.8897695438005709E-2</v>
      </c>
    </row>
    <row r="63" spans="1:21" ht="15">
      <c r="A63" s="11">
        <v>60</v>
      </c>
      <c r="B63" s="1" t="s">
        <v>180</v>
      </c>
      <c r="C63" s="1" t="s">
        <v>182</v>
      </c>
      <c r="D63" s="2" t="s">
        <v>181</v>
      </c>
      <c r="E63" s="28">
        <v>0.89700000000000002</v>
      </c>
      <c r="F63" s="28">
        <v>1.018</v>
      </c>
      <c r="G63" s="28">
        <v>1.091</v>
      </c>
      <c r="H63" s="28">
        <v>0.8</v>
      </c>
      <c r="I63" s="28">
        <v>1.0449999999999999</v>
      </c>
      <c r="J63" s="28">
        <v>1.407</v>
      </c>
      <c r="K63" s="26">
        <f t="shared" si="2"/>
        <v>1.0429999999999999</v>
      </c>
      <c r="L63" s="38">
        <v>1.1879999999999999</v>
      </c>
      <c r="M63" s="38">
        <v>1.081</v>
      </c>
      <c r="N63" s="38">
        <v>1.0189999999999999</v>
      </c>
      <c r="O63" s="39">
        <f t="shared" si="3"/>
        <v>1.0960000000000001</v>
      </c>
      <c r="P63" s="38">
        <v>0.72899999999999998</v>
      </c>
      <c r="Q63" s="38">
        <v>0.72299999999999998</v>
      </c>
      <c r="R63" s="38">
        <v>0.70699999999999996</v>
      </c>
      <c r="S63" s="39">
        <v>0.71966666666666657</v>
      </c>
      <c r="T63" s="40">
        <f t="shared" si="4"/>
        <v>0.65663017031630155</v>
      </c>
      <c r="U63" s="29">
        <f t="shared" si="5"/>
        <v>1.3048162406872578E-2</v>
      </c>
    </row>
    <row r="64" spans="1:21" ht="15">
      <c r="A64" s="11">
        <v>61</v>
      </c>
      <c r="B64" s="1" t="s">
        <v>183</v>
      </c>
      <c r="C64" s="1" t="s">
        <v>185</v>
      </c>
      <c r="D64" s="2" t="s">
        <v>184</v>
      </c>
      <c r="E64" s="28">
        <v>0.93300000000000005</v>
      </c>
      <c r="F64" s="28">
        <v>0.92900000000000005</v>
      </c>
      <c r="G64" s="28">
        <v>0.90500000000000003</v>
      </c>
      <c r="H64" s="28">
        <v>0.85199999999999998</v>
      </c>
      <c r="I64" s="28">
        <v>1.7589999999999999</v>
      </c>
      <c r="J64" s="28">
        <v>1.103</v>
      </c>
      <c r="K64" s="26">
        <f t="shared" si="2"/>
        <v>1.0801666666666667</v>
      </c>
      <c r="L64" s="38">
        <v>1.103</v>
      </c>
      <c r="M64" s="38">
        <v>0.84599999999999997</v>
      </c>
      <c r="N64" s="38">
        <v>0.89100000000000001</v>
      </c>
      <c r="O64" s="39">
        <f t="shared" si="3"/>
        <v>0.94666666666666666</v>
      </c>
      <c r="P64" s="38">
        <v>0.83799999999999997</v>
      </c>
      <c r="Q64" s="38">
        <v>0.59</v>
      </c>
      <c r="R64" s="38">
        <v>0.44400000000000001</v>
      </c>
      <c r="S64" s="39">
        <v>0.624</v>
      </c>
      <c r="T64" s="40">
        <f t="shared" si="4"/>
        <v>0.6591549295774648</v>
      </c>
      <c r="U64" s="29">
        <f t="shared" si="5"/>
        <v>3.5231387102852757E-2</v>
      </c>
    </row>
    <row r="65" spans="1:21" ht="15">
      <c r="A65" s="11">
        <v>62</v>
      </c>
      <c r="B65" s="1" t="s">
        <v>186</v>
      </c>
      <c r="C65" s="1" t="s">
        <v>188</v>
      </c>
      <c r="D65" s="2" t="s">
        <v>187</v>
      </c>
      <c r="E65" s="28">
        <v>0.94199999999999995</v>
      </c>
      <c r="F65" s="28">
        <v>1.1819999999999999</v>
      </c>
      <c r="G65" s="28">
        <v>1.2370000000000001</v>
      </c>
      <c r="H65" s="28">
        <v>0.79</v>
      </c>
      <c r="I65" s="28">
        <v>1.0469999999999999</v>
      </c>
      <c r="J65" s="28">
        <v>1.619</v>
      </c>
      <c r="K65" s="26">
        <f t="shared" si="2"/>
        <v>1.1361666666666665</v>
      </c>
      <c r="L65" s="38">
        <v>1.2669999999999999</v>
      </c>
      <c r="M65" s="38">
        <v>1.18</v>
      </c>
      <c r="N65" s="38">
        <v>1.111</v>
      </c>
      <c r="O65" s="39">
        <f t="shared" si="3"/>
        <v>1.1859999999999999</v>
      </c>
      <c r="P65" s="38">
        <v>0.76500000000000001</v>
      </c>
      <c r="Q65" s="38">
        <v>0.89500000000000002</v>
      </c>
      <c r="R65" s="38">
        <v>0.68600000000000005</v>
      </c>
      <c r="S65" s="39">
        <v>0.78200000000000003</v>
      </c>
      <c r="T65" s="40">
        <f t="shared" si="4"/>
        <v>0.6593591905564925</v>
      </c>
      <c r="U65" s="29">
        <f t="shared" si="5"/>
        <v>2.3837495972505618E-2</v>
      </c>
    </row>
    <row r="66" spans="1:21" ht="15">
      <c r="A66" s="11">
        <v>63</v>
      </c>
      <c r="B66" s="1" t="s">
        <v>189</v>
      </c>
      <c r="C66" s="1" t="s">
        <v>191</v>
      </c>
      <c r="D66" s="2" t="s">
        <v>190</v>
      </c>
      <c r="E66" s="28">
        <v>1.341</v>
      </c>
      <c r="F66" s="28">
        <v>1.0580000000000001</v>
      </c>
      <c r="G66" s="28">
        <v>1.0349999999999999</v>
      </c>
      <c r="H66" s="28">
        <v>1.4059999999999999</v>
      </c>
      <c r="I66" s="28">
        <v>1.3129999999999999</v>
      </c>
      <c r="J66" s="28">
        <v>1.1739999999999999</v>
      </c>
      <c r="K66" s="26">
        <f t="shared" si="2"/>
        <v>1.2211666666666667</v>
      </c>
      <c r="L66" s="38">
        <v>1.3220000000000001</v>
      </c>
      <c r="M66" s="38">
        <v>1.1080000000000001</v>
      </c>
      <c r="N66" s="38">
        <v>1.077</v>
      </c>
      <c r="O66" s="39">
        <f t="shared" si="3"/>
        <v>1.169</v>
      </c>
      <c r="P66" s="38">
        <v>0.89</v>
      </c>
      <c r="Q66" s="38">
        <v>0.88900000000000001</v>
      </c>
      <c r="R66" s="38">
        <v>0.55700000000000005</v>
      </c>
      <c r="S66" s="39">
        <v>0.77866666666666662</v>
      </c>
      <c r="T66" s="40">
        <f t="shared" si="4"/>
        <v>0.66609637867122895</v>
      </c>
      <c r="U66" s="29">
        <f t="shared" si="5"/>
        <v>4.861340339138337E-2</v>
      </c>
    </row>
    <row r="67" spans="1:21" ht="15">
      <c r="A67" s="11">
        <v>64</v>
      </c>
      <c r="B67" s="1" t="s">
        <v>192</v>
      </c>
      <c r="C67" s="1" t="s">
        <v>194</v>
      </c>
      <c r="D67" s="2" t="s">
        <v>193</v>
      </c>
      <c r="E67" s="28">
        <v>1.115</v>
      </c>
      <c r="F67" s="28">
        <v>1.33</v>
      </c>
      <c r="G67" s="28">
        <v>1.1180000000000001</v>
      </c>
      <c r="H67" s="28">
        <v>1.0549999999999999</v>
      </c>
      <c r="I67" s="28">
        <v>1.3180000000000001</v>
      </c>
      <c r="J67" s="28">
        <v>0.98</v>
      </c>
      <c r="K67" s="26">
        <f t="shared" si="2"/>
        <v>1.1526666666666667</v>
      </c>
      <c r="L67" s="38">
        <v>1.2070000000000001</v>
      </c>
      <c r="M67" s="38">
        <v>1.395</v>
      </c>
      <c r="N67" s="38">
        <v>0.98099999999999998</v>
      </c>
      <c r="O67" s="39">
        <f t="shared" si="3"/>
        <v>1.1943333333333335</v>
      </c>
      <c r="P67" s="38">
        <v>0.71599999999999997</v>
      </c>
      <c r="Q67" s="38">
        <v>0.93100000000000005</v>
      </c>
      <c r="R67" s="38">
        <v>0.74099999999999999</v>
      </c>
      <c r="S67" s="39">
        <v>0.79599999999999993</v>
      </c>
      <c r="T67" s="40">
        <f t="shared" si="4"/>
        <v>0.66648060284677635</v>
      </c>
      <c r="U67" s="29">
        <f t="shared" si="5"/>
        <v>3.7644715740132409E-2</v>
      </c>
    </row>
    <row r="68" spans="1:21" ht="15">
      <c r="A68" s="11">
        <v>65</v>
      </c>
      <c r="B68" s="1" t="s">
        <v>195</v>
      </c>
      <c r="C68" s="1" t="s">
        <v>197</v>
      </c>
      <c r="D68" s="2" t="s">
        <v>196</v>
      </c>
      <c r="E68" s="28">
        <v>1.135</v>
      </c>
      <c r="F68" s="28">
        <v>1.339</v>
      </c>
      <c r="G68" s="28">
        <v>0.99099999999999999</v>
      </c>
      <c r="H68" s="28">
        <v>1.25</v>
      </c>
      <c r="I68" s="28">
        <v>1.373</v>
      </c>
      <c r="J68" s="28">
        <v>1.1040000000000001</v>
      </c>
      <c r="K68" s="26">
        <f t="shared" si="2"/>
        <v>1.1986666666666668</v>
      </c>
      <c r="L68" s="38">
        <v>1.143</v>
      </c>
      <c r="M68" s="38">
        <v>1.4279999999999999</v>
      </c>
      <c r="N68" s="38">
        <v>0.97299999999999998</v>
      </c>
      <c r="O68" s="39">
        <f t="shared" si="3"/>
        <v>1.1813333333333331</v>
      </c>
      <c r="P68" s="38">
        <v>0.70899999999999996</v>
      </c>
      <c r="Q68" s="38">
        <v>1.0089999999999999</v>
      </c>
      <c r="R68" s="38">
        <v>0.65200000000000002</v>
      </c>
      <c r="S68" s="39">
        <v>0.79</v>
      </c>
      <c r="T68" s="40">
        <f t="shared" ref="T68:T99" si="6">S68/O68</f>
        <v>0.66873589164785563</v>
      </c>
      <c r="U68" s="29">
        <f t="shared" ref="U68:U101" si="7">TTEST(L68:N68,P68:R68,2,1)</f>
        <v>8.0984716181075559E-3</v>
      </c>
    </row>
    <row r="69" spans="1:21" ht="15">
      <c r="A69" s="11">
        <v>66</v>
      </c>
      <c r="B69" s="1" t="s">
        <v>198</v>
      </c>
      <c r="C69" s="1" t="s">
        <v>200</v>
      </c>
      <c r="D69" s="2" t="s">
        <v>199</v>
      </c>
      <c r="E69" s="28">
        <v>0.48699999999999999</v>
      </c>
      <c r="F69" s="28">
        <v>0.377</v>
      </c>
      <c r="G69" s="28">
        <v>0.63400000000000001</v>
      </c>
      <c r="H69" s="28">
        <v>0.28399999999999997</v>
      </c>
      <c r="I69" s="28">
        <v>0.39400000000000002</v>
      </c>
      <c r="J69" s="28">
        <v>0.72399999999999998</v>
      </c>
      <c r="K69" s="26">
        <f t="shared" ref="K69:K101" si="8">AVERAGE(E69:J69)</f>
        <v>0.48333333333333339</v>
      </c>
      <c r="L69" s="38">
        <v>0.38100000000000001</v>
      </c>
      <c r="M69" s="38">
        <v>0.70799999999999996</v>
      </c>
      <c r="N69" s="38">
        <v>0.71099999999999997</v>
      </c>
      <c r="O69" s="39">
        <f t="shared" ref="O69:O101" si="9">AVERAGE(L69:N69)</f>
        <v>0.6</v>
      </c>
      <c r="P69" s="38">
        <v>0.71399999999999997</v>
      </c>
      <c r="Q69" s="38">
        <v>1.0840000000000001</v>
      </c>
      <c r="R69" s="38">
        <v>0.91300000000000003</v>
      </c>
      <c r="S69" s="39">
        <v>0.90366666666666673</v>
      </c>
      <c r="T69" s="40">
        <f t="shared" si="6"/>
        <v>1.5061111111111112</v>
      </c>
      <c r="U69" s="29">
        <f t="shared" si="7"/>
        <v>2.8432881102957663E-2</v>
      </c>
    </row>
    <row r="70" spans="1:21" ht="15">
      <c r="A70" s="11">
        <v>67</v>
      </c>
      <c r="B70" s="1" t="s">
        <v>201</v>
      </c>
      <c r="C70" s="1" t="s">
        <v>203</v>
      </c>
      <c r="D70" s="2" t="s">
        <v>202</v>
      </c>
      <c r="E70" s="28">
        <v>0.64900000000000002</v>
      </c>
      <c r="F70" s="28">
        <v>0.65300000000000002</v>
      </c>
      <c r="G70" s="28">
        <v>0.81499999999999995</v>
      </c>
      <c r="H70" s="28">
        <v>0.75700000000000001</v>
      </c>
      <c r="I70" s="28">
        <v>0.98799999999999999</v>
      </c>
      <c r="J70" s="28">
        <v>0.91500000000000004</v>
      </c>
      <c r="K70" s="26">
        <f t="shared" si="8"/>
        <v>0.79616666666666669</v>
      </c>
      <c r="L70" s="38">
        <v>0.64600000000000002</v>
      </c>
      <c r="M70" s="38">
        <v>0.81200000000000006</v>
      </c>
      <c r="N70" s="38">
        <v>0.96399999999999997</v>
      </c>
      <c r="O70" s="39">
        <f t="shared" si="9"/>
        <v>0.80733333333333335</v>
      </c>
      <c r="P70" s="38">
        <v>1.1970000000000001</v>
      </c>
      <c r="Q70" s="38">
        <v>1.1060000000000001</v>
      </c>
      <c r="R70" s="38">
        <v>1.345</v>
      </c>
      <c r="S70" s="39">
        <v>1.216</v>
      </c>
      <c r="T70" s="40">
        <f t="shared" si="6"/>
        <v>1.5061932287365813</v>
      </c>
      <c r="U70" s="29">
        <f t="shared" si="7"/>
        <v>3.245181651679524E-2</v>
      </c>
    </row>
    <row r="71" spans="1:21" ht="15">
      <c r="A71" s="11">
        <v>68</v>
      </c>
      <c r="B71" s="1" t="s">
        <v>204</v>
      </c>
      <c r="C71" s="1" t="s">
        <v>206</v>
      </c>
      <c r="D71" s="2" t="s">
        <v>205</v>
      </c>
      <c r="E71" s="28">
        <v>0.53800000000000003</v>
      </c>
      <c r="F71" s="28">
        <v>0.58899999999999997</v>
      </c>
      <c r="G71" s="28">
        <v>0.78400000000000003</v>
      </c>
      <c r="H71" s="28">
        <v>0.73699999999999999</v>
      </c>
      <c r="I71" s="28">
        <v>0.63600000000000001</v>
      </c>
      <c r="J71" s="28">
        <v>0.78800000000000003</v>
      </c>
      <c r="K71" s="26">
        <f t="shared" si="8"/>
        <v>0.67866666666666664</v>
      </c>
      <c r="L71" s="38">
        <v>0.53100000000000003</v>
      </c>
      <c r="M71" s="38">
        <v>0.628</v>
      </c>
      <c r="N71" s="38">
        <v>0.88800000000000001</v>
      </c>
      <c r="O71" s="39">
        <f t="shared" si="9"/>
        <v>0.68233333333333335</v>
      </c>
      <c r="P71" s="38">
        <v>0.92300000000000004</v>
      </c>
      <c r="Q71" s="38">
        <v>0.86</v>
      </c>
      <c r="R71" s="38">
        <v>1.302</v>
      </c>
      <c r="S71" s="39">
        <v>1.0283333333333333</v>
      </c>
      <c r="T71" s="40">
        <f t="shared" si="6"/>
        <v>1.5070835368832438</v>
      </c>
      <c r="U71" s="29">
        <f t="shared" si="7"/>
        <v>2.6393211651657766E-2</v>
      </c>
    </row>
    <row r="72" spans="1:21" ht="15">
      <c r="A72" s="11">
        <v>69</v>
      </c>
      <c r="B72" s="1" t="s">
        <v>207</v>
      </c>
      <c r="C72" s="1" t="s">
        <v>209</v>
      </c>
      <c r="D72" s="2" t="s">
        <v>208</v>
      </c>
      <c r="E72" s="28">
        <v>0.71799999999999997</v>
      </c>
      <c r="F72" s="28">
        <v>0.81299999999999994</v>
      </c>
      <c r="G72" s="28">
        <v>1.054</v>
      </c>
      <c r="H72" s="28">
        <v>0.78100000000000003</v>
      </c>
      <c r="I72" s="28">
        <v>0.51500000000000001</v>
      </c>
      <c r="J72" s="28">
        <v>0.71799999999999997</v>
      </c>
      <c r="K72" s="26">
        <f t="shared" si="8"/>
        <v>0.76650000000000007</v>
      </c>
      <c r="L72" s="38">
        <v>0.64</v>
      </c>
      <c r="M72" s="38">
        <v>0.76600000000000001</v>
      </c>
      <c r="N72" s="38">
        <v>0.93</v>
      </c>
      <c r="O72" s="39">
        <f t="shared" si="9"/>
        <v>0.77866666666666673</v>
      </c>
      <c r="P72" s="38">
        <v>1.1919999999999999</v>
      </c>
      <c r="Q72" s="38">
        <v>1.01</v>
      </c>
      <c r="R72" s="38">
        <v>1.337</v>
      </c>
      <c r="S72" s="39">
        <v>1.1796666666666666</v>
      </c>
      <c r="T72" s="40">
        <f t="shared" si="6"/>
        <v>1.5149828767123286</v>
      </c>
      <c r="U72" s="29">
        <f t="shared" si="7"/>
        <v>4.585902238234682E-2</v>
      </c>
    </row>
    <row r="73" spans="1:21" ht="15">
      <c r="A73" s="11">
        <v>70</v>
      </c>
      <c r="B73" s="1" t="s">
        <v>210</v>
      </c>
      <c r="C73" s="1" t="s">
        <v>212</v>
      </c>
      <c r="D73" s="2" t="s">
        <v>211</v>
      </c>
      <c r="E73" s="28">
        <v>0.82899999999999996</v>
      </c>
      <c r="F73" s="28">
        <v>0.76500000000000001</v>
      </c>
      <c r="G73" s="28">
        <v>0.81699999999999995</v>
      </c>
      <c r="H73" s="28">
        <v>0.85199999999999998</v>
      </c>
      <c r="I73" s="28">
        <v>0.76</v>
      </c>
      <c r="J73" s="28">
        <v>1.214</v>
      </c>
      <c r="K73" s="26">
        <f t="shared" si="8"/>
        <v>0.87283333333333335</v>
      </c>
      <c r="L73" s="38">
        <v>0.78900000000000003</v>
      </c>
      <c r="M73" s="38">
        <v>0.82899999999999996</v>
      </c>
      <c r="N73" s="38">
        <v>0.96899999999999997</v>
      </c>
      <c r="O73" s="39">
        <f t="shared" si="9"/>
        <v>0.86233333333333329</v>
      </c>
      <c r="P73" s="38">
        <v>1.3620000000000001</v>
      </c>
      <c r="Q73" s="38">
        <v>1.2110000000000001</v>
      </c>
      <c r="R73" s="38">
        <v>1.359</v>
      </c>
      <c r="S73" s="39">
        <v>1.3106666666666669</v>
      </c>
      <c r="T73" s="40">
        <f t="shared" si="6"/>
        <v>1.5199072284499424</v>
      </c>
      <c r="U73" s="29">
        <f t="shared" si="7"/>
        <v>1.8812343571638426E-2</v>
      </c>
    </row>
    <row r="74" spans="1:21" ht="15">
      <c r="A74" s="11">
        <v>71</v>
      </c>
      <c r="B74" s="1" t="s">
        <v>213</v>
      </c>
      <c r="C74" s="1" t="s">
        <v>215</v>
      </c>
      <c r="D74" s="2" t="s">
        <v>214</v>
      </c>
      <c r="E74" s="28">
        <v>0.67</v>
      </c>
      <c r="F74" s="28">
        <v>0.51400000000000001</v>
      </c>
      <c r="G74" s="28">
        <v>1.0029999999999999</v>
      </c>
      <c r="H74" s="28">
        <v>0.70799999999999996</v>
      </c>
      <c r="I74" s="28">
        <v>0.68500000000000005</v>
      </c>
      <c r="J74" s="28">
        <v>0.95799999999999996</v>
      </c>
      <c r="K74" s="26">
        <f t="shared" si="8"/>
        <v>0.75633333333333341</v>
      </c>
      <c r="L74" s="38">
        <v>0.623</v>
      </c>
      <c r="M74" s="38">
        <v>0.64600000000000002</v>
      </c>
      <c r="N74" s="38">
        <v>1.1339999999999999</v>
      </c>
      <c r="O74" s="39">
        <f t="shared" si="9"/>
        <v>0.80100000000000005</v>
      </c>
      <c r="P74" s="38">
        <v>1.1779999999999999</v>
      </c>
      <c r="Q74" s="38">
        <v>1.012</v>
      </c>
      <c r="R74" s="38">
        <v>1.466</v>
      </c>
      <c r="S74" s="39">
        <v>1.2186666666666666</v>
      </c>
      <c r="T74" s="40">
        <f t="shared" si="6"/>
        <v>1.5214315439034538</v>
      </c>
      <c r="U74" s="29">
        <f t="shared" si="7"/>
        <v>2.6490315407661901E-2</v>
      </c>
    </row>
    <row r="75" spans="1:21" ht="15">
      <c r="A75" s="11">
        <v>72</v>
      </c>
      <c r="B75" s="1" t="s">
        <v>216</v>
      </c>
      <c r="C75" s="1" t="s">
        <v>218</v>
      </c>
      <c r="D75" s="2" t="s">
        <v>217</v>
      </c>
      <c r="E75" s="28">
        <v>0.83499999999999996</v>
      </c>
      <c r="F75" s="28">
        <v>0.72699999999999998</v>
      </c>
      <c r="G75" s="28">
        <v>0.96399999999999997</v>
      </c>
      <c r="H75" s="28">
        <v>0.85199999999999998</v>
      </c>
      <c r="I75" s="28">
        <v>0.66200000000000003</v>
      </c>
      <c r="J75" s="28">
        <v>0.82799999999999996</v>
      </c>
      <c r="K75" s="26">
        <f t="shared" si="8"/>
        <v>0.81133333333333335</v>
      </c>
      <c r="L75" s="38">
        <v>0.74099999999999999</v>
      </c>
      <c r="M75" s="38">
        <v>0.73899999999999999</v>
      </c>
      <c r="N75" s="38">
        <v>0.94299999999999995</v>
      </c>
      <c r="O75" s="39">
        <f t="shared" si="9"/>
        <v>0.80766666666666664</v>
      </c>
      <c r="P75" s="38">
        <v>1.286</v>
      </c>
      <c r="Q75" s="38">
        <v>1.0369999999999999</v>
      </c>
      <c r="R75" s="38">
        <v>1.403</v>
      </c>
      <c r="S75" s="39">
        <v>1.242</v>
      </c>
      <c r="T75" s="40">
        <f t="shared" si="6"/>
        <v>1.5377631035905903</v>
      </c>
      <c r="U75" s="29">
        <f t="shared" si="7"/>
        <v>2.6713637097461346E-2</v>
      </c>
    </row>
    <row r="76" spans="1:21" ht="15">
      <c r="A76" s="11">
        <v>73</v>
      </c>
      <c r="B76" s="1" t="s">
        <v>219</v>
      </c>
      <c r="C76" s="1" t="s">
        <v>221</v>
      </c>
      <c r="D76" s="2" t="s">
        <v>220</v>
      </c>
      <c r="E76" s="28">
        <v>0.59899999999999998</v>
      </c>
      <c r="F76" s="28">
        <v>0.64800000000000002</v>
      </c>
      <c r="G76" s="28">
        <v>1.069</v>
      </c>
      <c r="H76" s="28">
        <v>1.004</v>
      </c>
      <c r="I76" s="28">
        <v>0.67800000000000005</v>
      </c>
      <c r="J76" s="28">
        <v>0.88700000000000001</v>
      </c>
      <c r="K76" s="26">
        <f t="shared" si="8"/>
        <v>0.81416666666666659</v>
      </c>
      <c r="L76" s="38">
        <v>0.65100000000000002</v>
      </c>
      <c r="M76" s="38">
        <v>0.82499999999999996</v>
      </c>
      <c r="N76" s="38">
        <v>1.0640000000000001</v>
      </c>
      <c r="O76" s="39">
        <f t="shared" si="9"/>
        <v>0.84666666666666668</v>
      </c>
      <c r="P76" s="38">
        <v>1.2649999999999999</v>
      </c>
      <c r="Q76" s="38">
        <v>1.28</v>
      </c>
      <c r="R76" s="38">
        <v>1.369</v>
      </c>
      <c r="S76" s="39">
        <v>1.3046666666666666</v>
      </c>
      <c r="T76" s="40">
        <f t="shared" si="6"/>
        <v>1.5409448818897638</v>
      </c>
      <c r="U76" s="29">
        <f t="shared" si="7"/>
        <v>3.5911245621440428E-2</v>
      </c>
    </row>
    <row r="77" spans="1:21" ht="15">
      <c r="A77" s="11">
        <v>74</v>
      </c>
      <c r="B77" s="1" t="s">
        <v>222</v>
      </c>
      <c r="C77" s="1" t="s">
        <v>224</v>
      </c>
      <c r="D77" s="2" t="s">
        <v>223</v>
      </c>
      <c r="E77" s="28">
        <v>0.75900000000000001</v>
      </c>
      <c r="F77" s="28">
        <v>0.70899999999999996</v>
      </c>
      <c r="G77" s="28">
        <v>0.89400000000000002</v>
      </c>
      <c r="H77" s="28">
        <v>0.87</v>
      </c>
      <c r="I77" s="28">
        <v>0.65200000000000002</v>
      </c>
      <c r="J77" s="28">
        <v>0.92400000000000004</v>
      </c>
      <c r="K77" s="26">
        <f t="shared" si="8"/>
        <v>0.80133333333333345</v>
      </c>
      <c r="L77" s="38">
        <v>0.753</v>
      </c>
      <c r="M77" s="38">
        <v>0.74</v>
      </c>
      <c r="N77" s="38">
        <v>0.878</v>
      </c>
      <c r="O77" s="39">
        <f t="shared" si="9"/>
        <v>0.79033333333333333</v>
      </c>
      <c r="P77" s="38">
        <v>1.1759999999999999</v>
      </c>
      <c r="Q77" s="38">
        <v>1.089</v>
      </c>
      <c r="R77" s="38">
        <v>1.389</v>
      </c>
      <c r="S77" s="39">
        <v>1.218</v>
      </c>
      <c r="T77" s="40">
        <f t="shared" si="6"/>
        <v>1.541121889498102</v>
      </c>
      <c r="U77" s="29">
        <f t="shared" si="7"/>
        <v>1.1775879454552251E-2</v>
      </c>
    </row>
    <row r="78" spans="1:21" ht="15">
      <c r="A78" s="11">
        <v>75</v>
      </c>
      <c r="B78" s="1" t="s">
        <v>225</v>
      </c>
      <c r="C78" s="1" t="s">
        <v>227</v>
      </c>
      <c r="D78" s="2" t="s">
        <v>226</v>
      </c>
      <c r="E78" s="28">
        <v>0.72</v>
      </c>
      <c r="F78" s="28">
        <v>0.65400000000000003</v>
      </c>
      <c r="G78" s="28">
        <v>0.89500000000000002</v>
      </c>
      <c r="H78" s="28">
        <v>0.76300000000000001</v>
      </c>
      <c r="I78" s="28">
        <v>0.81299999999999994</v>
      </c>
      <c r="J78" s="28">
        <v>0.82099999999999995</v>
      </c>
      <c r="K78" s="26">
        <f t="shared" si="8"/>
        <v>0.77766666666666662</v>
      </c>
      <c r="L78" s="38">
        <v>0.625</v>
      </c>
      <c r="M78" s="38">
        <v>0.751</v>
      </c>
      <c r="N78" s="38">
        <v>0.90300000000000002</v>
      </c>
      <c r="O78" s="39">
        <f t="shared" si="9"/>
        <v>0.7596666666666666</v>
      </c>
      <c r="P78" s="38">
        <v>1.1970000000000001</v>
      </c>
      <c r="Q78" s="38">
        <v>1.069</v>
      </c>
      <c r="R78" s="38">
        <v>1.258</v>
      </c>
      <c r="S78" s="39">
        <v>1.1746666666666667</v>
      </c>
      <c r="T78" s="40">
        <f t="shared" si="6"/>
        <v>1.5462922334357176</v>
      </c>
      <c r="U78" s="29">
        <f t="shared" si="7"/>
        <v>3.4564292830526637E-2</v>
      </c>
    </row>
    <row r="79" spans="1:21" ht="15">
      <c r="A79" s="11">
        <v>76</v>
      </c>
      <c r="B79" s="1" t="s">
        <v>228</v>
      </c>
      <c r="C79" s="1" t="s">
        <v>230</v>
      </c>
      <c r="D79" s="2" t="s">
        <v>229</v>
      </c>
      <c r="E79" s="28">
        <v>0.81100000000000005</v>
      </c>
      <c r="F79" s="28">
        <v>0.78500000000000003</v>
      </c>
      <c r="G79" s="28">
        <v>0.70399999999999996</v>
      </c>
      <c r="H79" s="28">
        <v>0.73399999999999999</v>
      </c>
      <c r="I79" s="28">
        <v>0.64200000000000002</v>
      </c>
      <c r="J79" s="28">
        <v>0.80300000000000005</v>
      </c>
      <c r="K79" s="26">
        <f t="shared" si="8"/>
        <v>0.74650000000000005</v>
      </c>
      <c r="L79" s="38">
        <v>0.623</v>
      </c>
      <c r="M79" s="38">
        <v>0.77200000000000002</v>
      </c>
      <c r="N79" s="38">
        <v>0.81499999999999995</v>
      </c>
      <c r="O79" s="39">
        <f t="shared" si="9"/>
        <v>0.73666666666666669</v>
      </c>
      <c r="P79" s="38">
        <v>1.024</v>
      </c>
      <c r="Q79" s="38">
        <v>1.181</v>
      </c>
      <c r="R79" s="38">
        <v>1.2170000000000001</v>
      </c>
      <c r="S79" s="39">
        <v>1.1406666666666667</v>
      </c>
      <c r="T79" s="40">
        <f t="shared" si="6"/>
        <v>1.5484162895927602</v>
      </c>
      <c r="U79" s="29">
        <f t="shared" si="7"/>
        <v>3.8801126877595456E-5</v>
      </c>
    </row>
    <row r="80" spans="1:21" ht="15">
      <c r="A80" s="11">
        <v>77</v>
      </c>
      <c r="B80" s="1" t="s">
        <v>231</v>
      </c>
      <c r="C80" s="1" t="s">
        <v>233</v>
      </c>
      <c r="D80" s="2" t="s">
        <v>232</v>
      </c>
      <c r="E80" s="28">
        <v>0.61699999999999999</v>
      </c>
      <c r="F80" s="28">
        <v>0.69399999999999995</v>
      </c>
      <c r="G80" s="28">
        <v>1.0489999999999999</v>
      </c>
      <c r="H80" s="28">
        <v>0.876</v>
      </c>
      <c r="I80" s="28">
        <v>0.46300000000000002</v>
      </c>
      <c r="J80" s="28">
        <v>0.76700000000000002</v>
      </c>
      <c r="K80" s="26">
        <f t="shared" si="8"/>
        <v>0.7443333333333334</v>
      </c>
      <c r="L80" s="38">
        <v>0.67600000000000005</v>
      </c>
      <c r="M80" s="38">
        <v>0.82399999999999995</v>
      </c>
      <c r="N80" s="38">
        <v>1.0449999999999999</v>
      </c>
      <c r="O80" s="39">
        <f t="shared" si="9"/>
        <v>0.84833333333333327</v>
      </c>
      <c r="P80" s="38">
        <v>1.262</v>
      </c>
      <c r="Q80" s="38">
        <v>1.381</v>
      </c>
      <c r="R80" s="38">
        <v>1.3089999999999999</v>
      </c>
      <c r="S80" s="39">
        <v>1.3173333333333332</v>
      </c>
      <c r="T80" s="40">
        <f t="shared" si="6"/>
        <v>1.5528487229862475</v>
      </c>
      <c r="U80" s="29">
        <f t="shared" si="7"/>
        <v>4.4871225462185152E-2</v>
      </c>
    </row>
    <row r="81" spans="1:21" ht="15">
      <c r="A81" s="11">
        <v>78</v>
      </c>
      <c r="B81" s="1" t="s">
        <v>234</v>
      </c>
      <c r="C81" s="1" t="s">
        <v>236</v>
      </c>
      <c r="D81" s="2" t="s">
        <v>235</v>
      </c>
      <c r="E81" s="28">
        <v>0.65900000000000003</v>
      </c>
      <c r="F81" s="28">
        <v>0.6</v>
      </c>
      <c r="G81" s="28">
        <v>1.0109999999999999</v>
      </c>
      <c r="H81" s="28">
        <v>0.76600000000000001</v>
      </c>
      <c r="I81" s="28">
        <v>0.64</v>
      </c>
      <c r="J81" s="28">
        <v>0.69499999999999995</v>
      </c>
      <c r="K81" s="26">
        <f t="shared" si="8"/>
        <v>0.72849999999999993</v>
      </c>
      <c r="L81" s="38">
        <v>0.68300000000000005</v>
      </c>
      <c r="M81" s="38">
        <v>0.69499999999999995</v>
      </c>
      <c r="N81" s="38">
        <v>1.0029999999999999</v>
      </c>
      <c r="O81" s="39">
        <f t="shared" si="9"/>
        <v>0.79366666666666674</v>
      </c>
      <c r="P81" s="38">
        <v>1.2130000000000001</v>
      </c>
      <c r="Q81" s="38">
        <v>1.0329999999999999</v>
      </c>
      <c r="R81" s="38">
        <v>1.4690000000000001</v>
      </c>
      <c r="S81" s="39">
        <v>1.2383333333333333</v>
      </c>
      <c r="T81" s="40">
        <f t="shared" si="6"/>
        <v>1.5602687946241074</v>
      </c>
      <c r="U81" s="29">
        <f t="shared" si="7"/>
        <v>1.5732664677097104E-2</v>
      </c>
    </row>
    <row r="82" spans="1:21" ht="15">
      <c r="A82" s="11">
        <v>79</v>
      </c>
      <c r="B82" s="1" t="s">
        <v>237</v>
      </c>
      <c r="C82" s="1" t="s">
        <v>239</v>
      </c>
      <c r="D82" s="2" t="s">
        <v>238</v>
      </c>
      <c r="E82" s="28">
        <v>0.57199999999999995</v>
      </c>
      <c r="F82" s="28">
        <v>0.54800000000000004</v>
      </c>
      <c r="G82" s="28">
        <v>0.90300000000000002</v>
      </c>
      <c r="H82" s="28">
        <v>0.93600000000000005</v>
      </c>
      <c r="I82" s="28">
        <v>0.79100000000000004</v>
      </c>
      <c r="J82" s="28">
        <v>1.4339999999999999</v>
      </c>
      <c r="K82" s="26">
        <f t="shared" si="8"/>
        <v>0.86399999999999999</v>
      </c>
      <c r="L82" s="38">
        <v>0.76400000000000001</v>
      </c>
      <c r="M82" s="38">
        <v>0.89400000000000002</v>
      </c>
      <c r="N82" s="38">
        <v>1.0529999999999999</v>
      </c>
      <c r="O82" s="39">
        <f t="shared" si="9"/>
        <v>0.90366666666666662</v>
      </c>
      <c r="P82" s="38">
        <v>1.3540000000000001</v>
      </c>
      <c r="Q82" s="38">
        <v>1.429</v>
      </c>
      <c r="R82" s="38">
        <v>1.5329999999999999</v>
      </c>
      <c r="S82" s="39">
        <v>1.438666666666667</v>
      </c>
      <c r="T82" s="40">
        <f t="shared" si="6"/>
        <v>1.592032460346736</v>
      </c>
      <c r="U82" s="29">
        <f t="shared" si="7"/>
        <v>3.5043622551858711E-3</v>
      </c>
    </row>
    <row r="83" spans="1:21" ht="15">
      <c r="A83" s="11">
        <v>80</v>
      </c>
      <c r="B83" s="1" t="s">
        <v>240</v>
      </c>
      <c r="C83" s="1" t="s">
        <v>242</v>
      </c>
      <c r="D83" s="2" t="s">
        <v>241</v>
      </c>
      <c r="E83" s="28">
        <v>0.72399999999999998</v>
      </c>
      <c r="F83" s="28">
        <v>0.67300000000000004</v>
      </c>
      <c r="G83" s="28">
        <v>1.0449999999999999</v>
      </c>
      <c r="H83" s="28">
        <v>0.79900000000000004</v>
      </c>
      <c r="I83" s="28">
        <v>0.623</v>
      </c>
      <c r="J83" s="28">
        <v>1.097</v>
      </c>
      <c r="K83" s="26">
        <f t="shared" si="8"/>
        <v>0.82683333333333342</v>
      </c>
      <c r="L83" s="38">
        <v>0.68500000000000005</v>
      </c>
      <c r="M83" s="38">
        <v>0.72799999999999998</v>
      </c>
      <c r="N83" s="38">
        <v>1.085</v>
      </c>
      <c r="O83" s="39">
        <f t="shared" si="9"/>
        <v>0.83266666666666678</v>
      </c>
      <c r="P83" s="38">
        <v>1.389</v>
      </c>
      <c r="Q83" s="38">
        <v>1.18</v>
      </c>
      <c r="R83" s="38">
        <v>1.4450000000000001</v>
      </c>
      <c r="S83" s="39">
        <v>1.3380000000000001</v>
      </c>
      <c r="T83" s="40">
        <f t="shared" si="6"/>
        <v>1.6068855084067253</v>
      </c>
      <c r="U83" s="29">
        <f t="shared" si="7"/>
        <v>3.8996115370526392E-2</v>
      </c>
    </row>
    <row r="84" spans="1:21" ht="15">
      <c r="A84" s="11">
        <v>81</v>
      </c>
      <c r="B84" s="1" t="s">
        <v>243</v>
      </c>
      <c r="C84" s="1" t="s">
        <v>245</v>
      </c>
      <c r="D84" s="2" t="s">
        <v>244</v>
      </c>
      <c r="E84" s="28">
        <v>0.61299999999999999</v>
      </c>
      <c r="F84" s="28">
        <v>0.627</v>
      </c>
      <c r="G84" s="28">
        <v>0.83199999999999996</v>
      </c>
      <c r="H84" s="28">
        <v>0.56899999999999995</v>
      </c>
      <c r="I84" s="28">
        <v>0.61</v>
      </c>
      <c r="J84" s="28">
        <v>0.89</v>
      </c>
      <c r="K84" s="26">
        <f t="shared" si="8"/>
        <v>0.69016666666666671</v>
      </c>
      <c r="L84" s="38">
        <v>0.60399999999999998</v>
      </c>
      <c r="M84" s="38">
        <v>0.82699999999999996</v>
      </c>
      <c r="N84" s="38">
        <v>1.0089999999999999</v>
      </c>
      <c r="O84" s="39">
        <f t="shared" si="9"/>
        <v>0.81333333333333335</v>
      </c>
      <c r="P84" s="38">
        <v>1.01</v>
      </c>
      <c r="Q84" s="38">
        <v>1.4419999999999999</v>
      </c>
      <c r="R84" s="38">
        <v>1.484</v>
      </c>
      <c r="S84" s="39">
        <v>1.3120000000000001</v>
      </c>
      <c r="T84" s="40">
        <f t="shared" si="6"/>
        <v>1.6131147540983606</v>
      </c>
      <c r="U84" s="29">
        <f t="shared" si="7"/>
        <v>1.4863340772048223E-2</v>
      </c>
    </row>
    <row r="85" spans="1:21" ht="15">
      <c r="A85" s="11">
        <v>82</v>
      </c>
      <c r="B85" s="1" t="s">
        <v>246</v>
      </c>
      <c r="C85" s="1" t="s">
        <v>248</v>
      </c>
      <c r="D85" s="2" t="s">
        <v>247</v>
      </c>
      <c r="E85" s="28">
        <v>0.84599999999999997</v>
      </c>
      <c r="F85" s="28">
        <v>0.76400000000000001</v>
      </c>
      <c r="G85" s="28">
        <v>0.70499999999999996</v>
      </c>
      <c r="H85" s="28">
        <v>0.56699999999999995</v>
      </c>
      <c r="I85" s="28">
        <v>0.749</v>
      </c>
      <c r="J85" s="28">
        <v>0.76100000000000001</v>
      </c>
      <c r="K85" s="26">
        <f t="shared" si="8"/>
        <v>0.73199999999999987</v>
      </c>
      <c r="L85" s="38">
        <v>0.88400000000000001</v>
      </c>
      <c r="M85" s="38">
        <v>0.51</v>
      </c>
      <c r="N85" s="38">
        <v>0.84899999999999998</v>
      </c>
      <c r="O85" s="39">
        <f t="shared" si="9"/>
        <v>0.74766666666666681</v>
      </c>
      <c r="P85" s="38">
        <v>1.274</v>
      </c>
      <c r="Q85" s="38">
        <v>0.90700000000000003</v>
      </c>
      <c r="R85" s="38">
        <v>1.4450000000000001</v>
      </c>
      <c r="S85" s="39">
        <v>1.2086666666666668</v>
      </c>
      <c r="T85" s="40">
        <f t="shared" si="6"/>
        <v>1.6165849308961211</v>
      </c>
      <c r="U85" s="29">
        <f t="shared" si="7"/>
        <v>2.0791393875896923E-2</v>
      </c>
    </row>
    <row r="86" spans="1:21" ht="15">
      <c r="A86" s="11">
        <v>83</v>
      </c>
      <c r="B86" s="1" t="s">
        <v>249</v>
      </c>
      <c r="C86" s="1" t="s">
        <v>251</v>
      </c>
      <c r="D86" s="2" t="s">
        <v>250</v>
      </c>
      <c r="E86" s="28">
        <v>0.747</v>
      </c>
      <c r="F86" s="28">
        <v>0.67700000000000005</v>
      </c>
      <c r="G86" s="28">
        <v>0.748</v>
      </c>
      <c r="H86" s="28">
        <v>0.77600000000000002</v>
      </c>
      <c r="I86" s="28">
        <v>0.79700000000000004</v>
      </c>
      <c r="J86" s="28">
        <v>0.74299999999999999</v>
      </c>
      <c r="K86" s="26">
        <f t="shared" si="8"/>
        <v>0.74799999999999989</v>
      </c>
      <c r="L86" s="38">
        <v>0.73099999999999998</v>
      </c>
      <c r="M86" s="38">
        <v>0.67</v>
      </c>
      <c r="N86" s="38">
        <v>0.76300000000000001</v>
      </c>
      <c r="O86" s="39">
        <f t="shared" si="9"/>
        <v>0.72133333333333338</v>
      </c>
      <c r="P86" s="38">
        <v>1.177</v>
      </c>
      <c r="Q86" s="38">
        <v>0.96499999999999997</v>
      </c>
      <c r="R86" s="38">
        <v>1.37</v>
      </c>
      <c r="S86" s="39">
        <v>1.1706666666666667</v>
      </c>
      <c r="T86" s="40">
        <f t="shared" si="6"/>
        <v>1.6229205175600738</v>
      </c>
      <c r="U86" s="29">
        <f t="shared" si="7"/>
        <v>3.7920550940266098E-2</v>
      </c>
    </row>
    <row r="87" spans="1:21" ht="15">
      <c r="A87" s="11">
        <v>84</v>
      </c>
      <c r="B87" s="1" t="s">
        <v>252</v>
      </c>
      <c r="C87" s="1" t="s">
        <v>254</v>
      </c>
      <c r="D87" s="2" t="s">
        <v>253</v>
      </c>
      <c r="E87" s="28">
        <v>0.49299999999999999</v>
      </c>
      <c r="F87" s="28">
        <v>0.501</v>
      </c>
      <c r="G87" s="28">
        <v>0.85899999999999999</v>
      </c>
      <c r="H87" s="28">
        <v>0.66200000000000003</v>
      </c>
      <c r="I87" s="28">
        <v>0.89600000000000002</v>
      </c>
      <c r="J87" s="28">
        <v>0.94699999999999995</v>
      </c>
      <c r="K87" s="26">
        <f t="shared" si="8"/>
        <v>0.72633333333333328</v>
      </c>
      <c r="L87" s="38">
        <v>0.47599999999999998</v>
      </c>
      <c r="M87" s="38">
        <v>0.50900000000000001</v>
      </c>
      <c r="N87" s="38">
        <v>0.997</v>
      </c>
      <c r="O87" s="39">
        <f t="shared" si="9"/>
        <v>0.66066666666666662</v>
      </c>
      <c r="P87" s="38">
        <v>0.98799999999999999</v>
      </c>
      <c r="Q87" s="38">
        <v>0.97799999999999998</v>
      </c>
      <c r="R87" s="38">
        <v>1.2669999999999999</v>
      </c>
      <c r="S87" s="39">
        <v>1.0776666666666666</v>
      </c>
      <c r="T87" s="40">
        <f t="shared" si="6"/>
        <v>1.631180625630676</v>
      </c>
      <c r="U87" s="29">
        <f t="shared" si="7"/>
        <v>3.0499059984950661E-2</v>
      </c>
    </row>
    <row r="88" spans="1:21" ht="15">
      <c r="A88" s="11">
        <v>85</v>
      </c>
      <c r="B88" s="1" t="s">
        <v>255</v>
      </c>
      <c r="C88" s="1" t="s">
        <v>257</v>
      </c>
      <c r="D88" s="2" t="s">
        <v>256</v>
      </c>
      <c r="E88" s="28">
        <v>0.85899999999999999</v>
      </c>
      <c r="F88" s="28">
        <v>0.61499999999999999</v>
      </c>
      <c r="G88" s="28">
        <v>0.745</v>
      </c>
      <c r="H88" s="28">
        <v>0.68600000000000005</v>
      </c>
      <c r="I88" s="28">
        <v>0.61099999999999999</v>
      </c>
      <c r="J88" s="28">
        <v>0.64900000000000002</v>
      </c>
      <c r="K88" s="26">
        <f t="shared" si="8"/>
        <v>0.69416666666666671</v>
      </c>
      <c r="L88" s="38">
        <v>0.52800000000000002</v>
      </c>
      <c r="M88" s="38">
        <v>0.61799999999999999</v>
      </c>
      <c r="N88" s="38">
        <v>0.84699999999999998</v>
      </c>
      <c r="O88" s="39">
        <f t="shared" si="9"/>
        <v>0.66433333333333333</v>
      </c>
      <c r="P88" s="38">
        <v>0.98199999999999998</v>
      </c>
      <c r="Q88" s="38">
        <v>1.054</v>
      </c>
      <c r="R88" s="38">
        <v>1.222</v>
      </c>
      <c r="S88" s="39">
        <v>1.0860000000000001</v>
      </c>
      <c r="T88" s="40">
        <f t="shared" si="6"/>
        <v>1.6347215253386855</v>
      </c>
      <c r="U88" s="29">
        <f t="shared" si="7"/>
        <v>3.1985116196551889E-3</v>
      </c>
    </row>
    <row r="89" spans="1:21" ht="15">
      <c r="A89" s="11">
        <v>86</v>
      </c>
      <c r="B89" s="1" t="s">
        <v>258</v>
      </c>
      <c r="C89" s="1" t="s">
        <v>260</v>
      </c>
      <c r="D89" s="2" t="s">
        <v>259</v>
      </c>
      <c r="E89" s="28">
        <v>0.443</v>
      </c>
      <c r="F89" s="28">
        <v>0.52200000000000002</v>
      </c>
      <c r="G89" s="28">
        <v>0.82</v>
      </c>
      <c r="H89" s="28">
        <v>0.73899999999999999</v>
      </c>
      <c r="I89" s="28">
        <v>0.97099999999999997</v>
      </c>
      <c r="J89" s="28">
        <v>1.016</v>
      </c>
      <c r="K89" s="26">
        <f t="shared" si="8"/>
        <v>0.75183333333333335</v>
      </c>
      <c r="L89" s="38">
        <v>0.52300000000000002</v>
      </c>
      <c r="M89" s="38">
        <v>0.65100000000000002</v>
      </c>
      <c r="N89" s="38">
        <v>0.877</v>
      </c>
      <c r="O89" s="39">
        <f t="shared" si="9"/>
        <v>0.68366666666666676</v>
      </c>
      <c r="P89" s="38">
        <v>1.012</v>
      </c>
      <c r="Q89" s="38">
        <v>1.1060000000000001</v>
      </c>
      <c r="R89" s="38">
        <v>1.2549999999999999</v>
      </c>
      <c r="S89" s="39">
        <v>1.1243333333333334</v>
      </c>
      <c r="T89" s="40">
        <f t="shared" si="6"/>
        <v>1.6445636274987809</v>
      </c>
      <c r="U89" s="29">
        <f t="shared" si="7"/>
        <v>5.5061070020615199E-3</v>
      </c>
    </row>
    <row r="90" spans="1:21" ht="15">
      <c r="A90" s="11">
        <v>87</v>
      </c>
      <c r="B90" s="1" t="s">
        <v>261</v>
      </c>
      <c r="C90" s="1" t="s">
        <v>263</v>
      </c>
      <c r="D90" s="2" t="s">
        <v>262</v>
      </c>
      <c r="E90" s="28">
        <v>0.70299999999999996</v>
      </c>
      <c r="F90" s="28">
        <v>0.623</v>
      </c>
      <c r="G90" s="28">
        <v>0.78900000000000003</v>
      </c>
      <c r="H90" s="28">
        <v>0.77200000000000002</v>
      </c>
      <c r="I90" s="28">
        <v>0.72599999999999998</v>
      </c>
      <c r="J90" s="28">
        <v>0.69199999999999995</v>
      </c>
      <c r="K90" s="26">
        <f t="shared" si="8"/>
        <v>0.71750000000000014</v>
      </c>
      <c r="L90" s="38">
        <v>0.66500000000000004</v>
      </c>
      <c r="M90" s="38">
        <v>0.71499999999999997</v>
      </c>
      <c r="N90" s="38">
        <v>0.83199999999999996</v>
      </c>
      <c r="O90" s="39">
        <f t="shared" si="9"/>
        <v>0.73733333333333329</v>
      </c>
      <c r="P90" s="38">
        <v>1.357</v>
      </c>
      <c r="Q90" s="38">
        <v>1.042</v>
      </c>
      <c r="R90" s="38">
        <v>1.274</v>
      </c>
      <c r="S90" s="39">
        <v>1.2243333333333333</v>
      </c>
      <c r="T90" s="40">
        <f t="shared" si="6"/>
        <v>1.660488245931284</v>
      </c>
      <c r="U90" s="29">
        <f t="shared" si="7"/>
        <v>4.5621989937889636E-2</v>
      </c>
    </row>
    <row r="91" spans="1:21" ht="15">
      <c r="A91" s="11">
        <v>88</v>
      </c>
      <c r="B91" s="1" t="s">
        <v>264</v>
      </c>
      <c r="C91" s="1" t="s">
        <v>266</v>
      </c>
      <c r="D91" s="2" t="s">
        <v>265</v>
      </c>
      <c r="E91" s="28">
        <v>0.78400000000000003</v>
      </c>
      <c r="F91" s="28">
        <v>0.70599999999999996</v>
      </c>
      <c r="G91" s="28">
        <v>0.92900000000000005</v>
      </c>
      <c r="H91" s="28">
        <v>0.83899999999999997</v>
      </c>
      <c r="I91" s="28">
        <v>0.71599999999999997</v>
      </c>
      <c r="J91" s="28">
        <v>0.85</v>
      </c>
      <c r="K91" s="26">
        <f t="shared" si="8"/>
        <v>0.80399999999999994</v>
      </c>
      <c r="L91" s="38">
        <v>0.80200000000000005</v>
      </c>
      <c r="M91" s="38">
        <v>0.69799999999999995</v>
      </c>
      <c r="N91" s="38">
        <v>0.88200000000000001</v>
      </c>
      <c r="O91" s="39">
        <f t="shared" si="9"/>
        <v>0.79400000000000004</v>
      </c>
      <c r="P91" s="38">
        <v>1.175</v>
      </c>
      <c r="Q91" s="38">
        <v>1.2609999999999999</v>
      </c>
      <c r="R91" s="38">
        <v>1.5329999999999999</v>
      </c>
      <c r="S91" s="39">
        <v>1.323</v>
      </c>
      <c r="T91" s="40">
        <f t="shared" si="6"/>
        <v>1.6662468513853903</v>
      </c>
      <c r="U91" s="29">
        <f t="shared" si="7"/>
        <v>2.3212963212334035E-2</v>
      </c>
    </row>
    <row r="92" spans="1:21" ht="15">
      <c r="A92" s="11">
        <v>89</v>
      </c>
      <c r="B92" s="1" t="s">
        <v>267</v>
      </c>
      <c r="C92" s="1" t="s">
        <v>269</v>
      </c>
      <c r="D92" s="2" t="s">
        <v>268</v>
      </c>
      <c r="E92" s="28">
        <v>0.35899999999999999</v>
      </c>
      <c r="F92" s="28">
        <v>0.35499999999999998</v>
      </c>
      <c r="G92" s="28">
        <v>0.56799999999999995</v>
      </c>
      <c r="H92" s="28">
        <v>0.67600000000000005</v>
      </c>
      <c r="I92" s="28">
        <v>0.86</v>
      </c>
      <c r="J92" s="28">
        <v>0.78200000000000003</v>
      </c>
      <c r="K92" s="26">
        <f t="shared" si="8"/>
        <v>0.6</v>
      </c>
      <c r="L92" s="38">
        <v>0.42399999999999999</v>
      </c>
      <c r="M92" s="38">
        <v>0.51100000000000001</v>
      </c>
      <c r="N92" s="38">
        <v>0.73099999999999998</v>
      </c>
      <c r="O92" s="39">
        <f t="shared" si="9"/>
        <v>0.55533333333333335</v>
      </c>
      <c r="P92" s="38">
        <v>0.746</v>
      </c>
      <c r="Q92" s="38">
        <v>1.0980000000000001</v>
      </c>
      <c r="R92" s="38">
        <v>1.048</v>
      </c>
      <c r="S92" s="39">
        <v>0.96400000000000008</v>
      </c>
      <c r="T92" s="40">
        <f t="shared" si="6"/>
        <v>1.7358943577430974</v>
      </c>
      <c r="U92" s="29">
        <f t="shared" si="7"/>
        <v>4.446688644395716E-2</v>
      </c>
    </row>
    <row r="93" spans="1:21" ht="15">
      <c r="A93" s="11">
        <v>90</v>
      </c>
      <c r="B93" s="1" t="s">
        <v>270</v>
      </c>
      <c r="C93" s="1" t="s">
        <v>272</v>
      </c>
      <c r="D93" s="2" t="s">
        <v>271</v>
      </c>
      <c r="E93" s="28">
        <v>0.71099999999999997</v>
      </c>
      <c r="F93" s="28">
        <v>0.64400000000000002</v>
      </c>
      <c r="G93" s="28">
        <v>0.999</v>
      </c>
      <c r="H93" s="28">
        <v>0.78200000000000003</v>
      </c>
      <c r="I93" s="28">
        <v>0.64100000000000001</v>
      </c>
      <c r="J93" s="28">
        <v>1.0900000000000001</v>
      </c>
      <c r="K93" s="26">
        <f t="shared" si="8"/>
        <v>0.8111666666666667</v>
      </c>
      <c r="L93" s="38">
        <v>0.64300000000000002</v>
      </c>
      <c r="M93" s="38">
        <v>0.71499999999999997</v>
      </c>
      <c r="N93" s="38">
        <v>0.998</v>
      </c>
      <c r="O93" s="39">
        <f t="shared" si="9"/>
        <v>0.78533333333333333</v>
      </c>
      <c r="P93" s="38">
        <v>1.395</v>
      </c>
      <c r="Q93" s="38">
        <v>1.3</v>
      </c>
      <c r="R93" s="38">
        <v>1.399</v>
      </c>
      <c r="S93" s="39">
        <v>1.3646666666666667</v>
      </c>
      <c r="T93" s="40">
        <f t="shared" si="6"/>
        <v>1.7376910016977929</v>
      </c>
      <c r="U93" s="29">
        <f t="shared" si="7"/>
        <v>2.9275960595353263E-2</v>
      </c>
    </row>
    <row r="94" spans="1:21" ht="15">
      <c r="A94" s="11">
        <v>91</v>
      </c>
      <c r="B94" s="1" t="s">
        <v>273</v>
      </c>
      <c r="C94" s="1" t="s">
        <v>275</v>
      </c>
      <c r="D94" s="2" t="s">
        <v>274</v>
      </c>
      <c r="E94" s="28">
        <v>0.72</v>
      </c>
      <c r="F94" s="28">
        <v>0.69299999999999995</v>
      </c>
      <c r="G94" s="28">
        <v>0.94499999999999995</v>
      </c>
      <c r="H94" s="28">
        <v>0.65700000000000003</v>
      </c>
      <c r="I94" s="28">
        <v>0.64400000000000002</v>
      </c>
      <c r="J94" s="28">
        <v>1.278</v>
      </c>
      <c r="K94" s="26">
        <f t="shared" si="8"/>
        <v>0.82283333333333319</v>
      </c>
      <c r="L94" s="38">
        <v>0.57799999999999996</v>
      </c>
      <c r="M94" s="38">
        <v>0.69199999999999995</v>
      </c>
      <c r="N94" s="38">
        <v>1.0720000000000001</v>
      </c>
      <c r="O94" s="39">
        <f t="shared" si="9"/>
        <v>0.78066666666666673</v>
      </c>
      <c r="P94" s="38">
        <v>1.0760000000000001</v>
      </c>
      <c r="Q94" s="38">
        <v>1.377</v>
      </c>
      <c r="R94" s="38">
        <v>1.637</v>
      </c>
      <c r="S94" s="39">
        <v>1.3633333333333333</v>
      </c>
      <c r="T94" s="40">
        <f t="shared" si="6"/>
        <v>1.7463706233988043</v>
      </c>
      <c r="U94" s="29">
        <f t="shared" si="7"/>
        <v>8.6984506448457601E-3</v>
      </c>
    </row>
    <row r="95" spans="1:21" ht="15">
      <c r="A95" s="11">
        <v>92</v>
      </c>
      <c r="B95" s="1" t="s">
        <v>276</v>
      </c>
      <c r="C95" s="1" t="s">
        <v>278</v>
      </c>
      <c r="D95" s="2" t="s">
        <v>277</v>
      </c>
      <c r="E95" s="28">
        <v>0.58199999999999996</v>
      </c>
      <c r="F95" s="28">
        <v>0.67900000000000005</v>
      </c>
      <c r="G95" s="28">
        <v>0.70199999999999996</v>
      </c>
      <c r="H95" s="28">
        <v>0.754</v>
      </c>
      <c r="I95" s="28">
        <v>0.75600000000000001</v>
      </c>
      <c r="J95" s="28">
        <v>0.90900000000000003</v>
      </c>
      <c r="K95" s="26">
        <f t="shared" si="8"/>
        <v>0.73033333333333328</v>
      </c>
      <c r="L95" s="38">
        <v>0.70899999999999996</v>
      </c>
      <c r="M95" s="38">
        <v>0.56299999999999994</v>
      </c>
      <c r="N95" s="38">
        <v>0.72</v>
      </c>
      <c r="O95" s="39">
        <f t="shared" si="9"/>
        <v>0.66399999999999992</v>
      </c>
      <c r="P95" s="38">
        <v>1.343</v>
      </c>
      <c r="Q95" s="38">
        <v>0.86199999999999999</v>
      </c>
      <c r="R95" s="38">
        <v>1.274</v>
      </c>
      <c r="S95" s="39">
        <v>1.1596666666666666</v>
      </c>
      <c r="T95" s="40">
        <f t="shared" si="6"/>
        <v>1.7464859437751006</v>
      </c>
      <c r="U95" s="29">
        <f t="shared" si="7"/>
        <v>3.9107904104128406E-2</v>
      </c>
    </row>
    <row r="96" spans="1:21" ht="15">
      <c r="A96" s="11">
        <v>93</v>
      </c>
      <c r="B96" s="1" t="s">
        <v>279</v>
      </c>
      <c r="C96" s="1" t="s">
        <v>281</v>
      </c>
      <c r="D96" s="2" t="s">
        <v>280</v>
      </c>
      <c r="E96" s="28">
        <v>0.60499999999999998</v>
      </c>
      <c r="F96" s="28">
        <v>0.52500000000000002</v>
      </c>
      <c r="G96" s="28">
        <v>0.82199999999999995</v>
      </c>
      <c r="H96" s="28">
        <v>0.51300000000000001</v>
      </c>
      <c r="I96" s="28">
        <v>0.60099999999999998</v>
      </c>
      <c r="J96" s="28">
        <v>0.83399999999999996</v>
      </c>
      <c r="K96" s="26">
        <f t="shared" si="8"/>
        <v>0.65</v>
      </c>
      <c r="L96" s="38">
        <v>0.53800000000000003</v>
      </c>
      <c r="M96" s="38">
        <v>0.67200000000000004</v>
      </c>
      <c r="N96" s="38">
        <v>0.90200000000000002</v>
      </c>
      <c r="O96" s="39">
        <f t="shared" si="9"/>
        <v>0.70400000000000007</v>
      </c>
      <c r="P96" s="38">
        <v>1.0569999999999999</v>
      </c>
      <c r="Q96" s="38">
        <v>1.522</v>
      </c>
      <c r="R96" s="38">
        <v>1.3340000000000001</v>
      </c>
      <c r="S96" s="39">
        <v>1.3043333333333333</v>
      </c>
      <c r="T96" s="40">
        <f t="shared" si="6"/>
        <v>1.8527462121212119</v>
      </c>
      <c r="U96" s="29">
        <f t="shared" si="7"/>
        <v>4.2164220418400337E-2</v>
      </c>
    </row>
    <row r="97" spans="1:21" ht="15">
      <c r="A97" s="11">
        <v>94</v>
      </c>
      <c r="B97" s="1" t="s">
        <v>282</v>
      </c>
      <c r="C97" s="1" t="s">
        <v>284</v>
      </c>
      <c r="D97" s="2" t="s">
        <v>283</v>
      </c>
      <c r="E97" s="28">
        <v>0.52900000000000003</v>
      </c>
      <c r="F97" s="28">
        <v>0.45</v>
      </c>
      <c r="G97" s="28">
        <v>0.88500000000000001</v>
      </c>
      <c r="H97" s="28">
        <v>0.80700000000000005</v>
      </c>
      <c r="I97" s="28">
        <v>0.63</v>
      </c>
      <c r="J97" s="28">
        <v>0.80400000000000005</v>
      </c>
      <c r="K97" s="26">
        <f t="shared" si="8"/>
        <v>0.6841666666666667</v>
      </c>
      <c r="L97" s="38">
        <v>0.48699999999999999</v>
      </c>
      <c r="M97" s="38">
        <v>0.504</v>
      </c>
      <c r="N97" s="38">
        <v>0.93</v>
      </c>
      <c r="O97" s="39">
        <f t="shared" si="9"/>
        <v>0.64033333333333331</v>
      </c>
      <c r="P97" s="38">
        <v>1.085</v>
      </c>
      <c r="Q97" s="38">
        <v>1.1679999999999999</v>
      </c>
      <c r="R97" s="38">
        <v>1.4119999999999999</v>
      </c>
      <c r="S97" s="39">
        <v>1.2216666666666667</v>
      </c>
      <c r="T97" s="40">
        <f t="shared" si="6"/>
        <v>1.9078604893284747</v>
      </c>
      <c r="U97" s="29">
        <f t="shared" si="7"/>
        <v>8.2696765858573714E-3</v>
      </c>
    </row>
    <row r="98" spans="1:21" ht="15">
      <c r="A98" s="11">
        <v>95</v>
      </c>
      <c r="B98" s="1" t="s">
        <v>285</v>
      </c>
      <c r="C98" s="1" t="s">
        <v>287</v>
      </c>
      <c r="D98" s="2" t="s">
        <v>286</v>
      </c>
      <c r="E98" s="28">
        <v>0.88500000000000001</v>
      </c>
      <c r="F98" s="28">
        <v>0.53900000000000003</v>
      </c>
      <c r="G98" s="28">
        <v>0.65700000000000003</v>
      </c>
      <c r="H98" s="28">
        <v>1.0740000000000001</v>
      </c>
      <c r="I98" s="28">
        <v>0.79200000000000004</v>
      </c>
      <c r="J98" s="28">
        <v>0.875</v>
      </c>
      <c r="K98" s="26">
        <f t="shared" si="8"/>
        <v>0.80366666666666664</v>
      </c>
      <c r="L98" s="38">
        <v>0.61399999999999999</v>
      </c>
      <c r="M98" s="38">
        <v>0.48799999999999999</v>
      </c>
      <c r="N98" s="38">
        <v>0.77900000000000003</v>
      </c>
      <c r="O98" s="39">
        <f t="shared" si="9"/>
        <v>0.62699999999999989</v>
      </c>
      <c r="P98" s="38">
        <v>1.1000000000000001</v>
      </c>
      <c r="Q98" s="38">
        <v>1.0900000000000001</v>
      </c>
      <c r="R98" s="38">
        <v>1.399</v>
      </c>
      <c r="S98" s="39">
        <v>1.1963333333333335</v>
      </c>
      <c r="T98" s="40">
        <f t="shared" si="6"/>
        <v>1.9080276448697506</v>
      </c>
      <c r="U98" s="29">
        <f t="shared" si="7"/>
        <v>5.3953620184208481E-3</v>
      </c>
    </row>
    <row r="99" spans="1:21" ht="15">
      <c r="A99" s="11">
        <v>96</v>
      </c>
      <c r="B99" s="1" t="s">
        <v>288</v>
      </c>
      <c r="C99" s="1" t="s">
        <v>290</v>
      </c>
      <c r="D99" s="2" t="s">
        <v>289</v>
      </c>
      <c r="E99" s="28">
        <v>0.66200000000000003</v>
      </c>
      <c r="F99" s="28">
        <v>0.48699999999999999</v>
      </c>
      <c r="G99" s="28">
        <v>0.621</v>
      </c>
      <c r="H99" s="28">
        <v>1.105</v>
      </c>
      <c r="I99" s="28">
        <v>0.627</v>
      </c>
      <c r="J99" s="28">
        <v>0.69199999999999995</v>
      </c>
      <c r="K99" s="26">
        <f t="shared" si="8"/>
        <v>0.69899999999999995</v>
      </c>
      <c r="L99" s="38">
        <v>0.70499999999999996</v>
      </c>
      <c r="M99" s="38">
        <v>0.53100000000000003</v>
      </c>
      <c r="N99" s="38">
        <v>0.70599999999999996</v>
      </c>
      <c r="O99" s="39">
        <f t="shared" si="9"/>
        <v>0.64733333333333332</v>
      </c>
      <c r="P99" s="38">
        <v>1.22</v>
      </c>
      <c r="Q99" s="38">
        <v>1.0740000000000001</v>
      </c>
      <c r="R99" s="38">
        <v>1.423</v>
      </c>
      <c r="S99" s="39">
        <v>1.2390000000000001</v>
      </c>
      <c r="T99" s="40">
        <f t="shared" si="6"/>
        <v>1.9140061791967047</v>
      </c>
      <c r="U99" s="29">
        <f t="shared" si="7"/>
        <v>1.1213255720620707E-2</v>
      </c>
    </row>
    <row r="100" spans="1:21" ht="15">
      <c r="A100" s="11">
        <v>97</v>
      </c>
      <c r="B100" s="1" t="s">
        <v>291</v>
      </c>
      <c r="C100" s="1" t="s">
        <v>293</v>
      </c>
      <c r="D100" s="2" t="s">
        <v>292</v>
      </c>
      <c r="E100" s="28">
        <v>0.54200000000000004</v>
      </c>
      <c r="F100" s="28">
        <v>0.39500000000000002</v>
      </c>
      <c r="G100" s="28">
        <v>0.83299999999999996</v>
      </c>
      <c r="H100" s="28">
        <v>0.59499999999999997</v>
      </c>
      <c r="I100" s="28">
        <v>0.47399999999999998</v>
      </c>
      <c r="J100" s="28">
        <v>0.80400000000000005</v>
      </c>
      <c r="K100" s="26">
        <f t="shared" si="8"/>
        <v>0.60716666666666674</v>
      </c>
      <c r="L100" s="38">
        <v>0.53</v>
      </c>
      <c r="M100" s="38">
        <v>0.63500000000000001</v>
      </c>
      <c r="N100" s="38">
        <v>0.81599999999999995</v>
      </c>
      <c r="O100" s="39">
        <f t="shared" si="9"/>
        <v>0.66033333333333333</v>
      </c>
      <c r="P100" s="38">
        <v>1.181</v>
      </c>
      <c r="Q100" s="38">
        <v>1.3759999999999999</v>
      </c>
      <c r="R100" s="38">
        <v>1.42</v>
      </c>
      <c r="S100" s="39">
        <v>1.3256666666666665</v>
      </c>
      <c r="T100" s="40">
        <f t="shared" ref="T100:T131" si="10">S100/O100</f>
        <v>2.0075719333669864</v>
      </c>
      <c r="U100" s="29">
        <f t="shared" si="7"/>
        <v>3.6294770194518189E-3</v>
      </c>
    </row>
    <row r="101" spans="1:21" ht="15">
      <c r="A101" s="11">
        <v>98</v>
      </c>
      <c r="B101" s="30" t="s">
        <v>294</v>
      </c>
      <c r="C101" s="30" t="s">
        <v>296</v>
      </c>
      <c r="D101" s="31" t="s">
        <v>295</v>
      </c>
      <c r="E101" s="32">
        <v>0.14299999999999999</v>
      </c>
      <c r="F101" s="32">
        <v>0.221</v>
      </c>
      <c r="G101" s="32">
        <v>0.58199999999999996</v>
      </c>
      <c r="H101" s="32">
        <v>0.25800000000000001</v>
      </c>
      <c r="I101" s="32">
        <v>0.32100000000000001</v>
      </c>
      <c r="J101" s="32">
        <v>0.73699999999999999</v>
      </c>
      <c r="K101" s="33">
        <f t="shared" si="8"/>
        <v>0.377</v>
      </c>
      <c r="L101" s="41">
        <v>0.223</v>
      </c>
      <c r="M101" s="41">
        <v>0.54300000000000004</v>
      </c>
      <c r="N101" s="41">
        <v>0.65800000000000003</v>
      </c>
      <c r="O101" s="42">
        <f t="shared" si="9"/>
        <v>0.47466666666666663</v>
      </c>
      <c r="P101" s="41">
        <v>0.84099999999999997</v>
      </c>
      <c r="Q101" s="41">
        <v>1.2929999999999999</v>
      </c>
      <c r="R101" s="41">
        <v>1.3620000000000001</v>
      </c>
      <c r="S101" s="42">
        <v>1.1653333333333333</v>
      </c>
      <c r="T101" s="43">
        <f t="shared" si="10"/>
        <v>2.4550561797752812</v>
      </c>
      <c r="U101" s="34">
        <f t="shared" si="7"/>
        <v>3.122380625314477E-3</v>
      </c>
    </row>
  </sheetData>
  <mergeCells count="4">
    <mergeCell ref="B2:B3"/>
    <mergeCell ref="C2:C3"/>
    <mergeCell ref="D2:D3"/>
    <mergeCell ref="E2:T2"/>
  </mergeCells>
  <phoneticPr fontId="1" type="noConversion"/>
  <conditionalFormatting sqref="D4:D10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9"/>
  <sheetViews>
    <sheetView topLeftCell="C1" zoomScale="70" zoomScaleNormal="70" workbookViewId="0">
      <selection activeCell="Q60" sqref="Q60"/>
    </sheetView>
  </sheetViews>
  <sheetFormatPr defaultRowHeight="13.5"/>
  <cols>
    <col min="8" max="13" width="8.625" style="5"/>
    <col min="16" max="18" width="8.625" style="5"/>
    <col min="21" max="23" width="8.625" style="5"/>
    <col min="28" max="28" width="15.625" customWidth="1"/>
  </cols>
  <sheetData>
    <row r="1" spans="1:29">
      <c r="A1" t="s">
        <v>397</v>
      </c>
      <c r="B1" t="s">
        <v>403</v>
      </c>
      <c r="D1" t="s">
        <v>398</v>
      </c>
      <c r="E1" t="s">
        <v>399</v>
      </c>
      <c r="F1" t="s">
        <v>400</v>
      </c>
      <c r="G1" t="s">
        <v>401</v>
      </c>
      <c r="H1" s="5" t="s">
        <v>404</v>
      </c>
      <c r="I1" s="5" t="s">
        <v>405</v>
      </c>
      <c r="J1" s="5" t="s">
        <v>406</v>
      </c>
      <c r="K1" s="5" t="s">
        <v>407</v>
      </c>
      <c r="L1" s="5" t="s">
        <v>408</v>
      </c>
      <c r="M1" s="5" t="s">
        <v>409</v>
      </c>
      <c r="N1" s="4" t="s">
        <v>410</v>
      </c>
      <c r="O1" s="4"/>
      <c r="P1" s="5" t="s">
        <v>411</v>
      </c>
      <c r="Q1" s="5" t="s">
        <v>412</v>
      </c>
      <c r="R1" s="5" t="s">
        <v>413</v>
      </c>
      <c r="S1" s="4" t="s">
        <v>410</v>
      </c>
      <c r="U1" s="5" t="s">
        <v>414</v>
      </c>
      <c r="V1" s="5" t="s">
        <v>415</v>
      </c>
      <c r="W1" s="5" t="s">
        <v>416</v>
      </c>
      <c r="X1" s="4" t="s">
        <v>410</v>
      </c>
      <c r="Y1" s="5" t="s">
        <v>402</v>
      </c>
      <c r="AB1" t="s">
        <v>417</v>
      </c>
      <c r="AC1" t="s">
        <v>418</v>
      </c>
    </row>
    <row r="2" spans="1:29">
      <c r="A2" t="s">
        <v>6</v>
      </c>
      <c r="B2" t="s">
        <v>7</v>
      </c>
      <c r="C2" t="str">
        <f t="shared" ref="C2:C9" si="0">TRIM(B2)</f>
        <v>CA1</v>
      </c>
      <c r="D2" t="s">
        <v>8</v>
      </c>
      <c r="E2">
        <v>0</v>
      </c>
      <c r="F2">
        <v>57.194902536602797</v>
      </c>
      <c r="G2">
        <v>70.270270270270302</v>
      </c>
      <c r="H2" s="5">
        <v>0.57399999999999995</v>
      </c>
      <c r="I2" s="5">
        <v>0.88900000000000001</v>
      </c>
      <c r="J2" s="5">
        <v>0.83899999999999997</v>
      </c>
      <c r="K2" s="5">
        <v>0.98699999999999999</v>
      </c>
      <c r="L2" s="5">
        <v>1.6739999999999999</v>
      </c>
      <c r="M2" s="5">
        <v>1.157</v>
      </c>
      <c r="N2" s="4">
        <f t="shared" ref="N2:N9" si="1">AVERAGE(H2:M2)</f>
        <v>1.02</v>
      </c>
      <c r="O2" s="4"/>
      <c r="P2" s="5">
        <v>0.96899999999999997</v>
      </c>
      <c r="Q2" s="5">
        <v>0.81200000000000006</v>
      </c>
      <c r="R2" s="5">
        <v>0.83699999999999997</v>
      </c>
      <c r="S2" s="4">
        <f t="shared" ref="S2:S9" si="2">AVERAGE(P2:R2)</f>
        <v>0.87266666666666681</v>
      </c>
      <c r="T2">
        <f>S2/N2</f>
        <v>0.85555555555555574</v>
      </c>
      <c r="U2" s="5">
        <v>0.53</v>
      </c>
      <c r="V2" s="5">
        <v>0.28699999999999998</v>
      </c>
      <c r="W2" s="5">
        <v>0.21199999999999999</v>
      </c>
      <c r="X2" s="4">
        <v>0.34299999999999997</v>
      </c>
      <c r="Y2">
        <f t="shared" ref="Y2:Y9" si="3">X2/N2</f>
        <v>0.33627450980392154</v>
      </c>
      <c r="Z2">
        <f t="shared" ref="Z2:Z9" si="4">TTEST(H2:M2,U2:W2,2,2)</f>
        <v>2.2285764140940613E-2</v>
      </c>
      <c r="AB2" s="3">
        <f t="shared" ref="AB2:AB9" si="5">X2/S2</f>
        <v>0.39304812834224589</v>
      </c>
      <c r="AC2">
        <f t="shared" ref="AC2:AC9" si="6">TTEST(P2:R2,U2:W2,2,1)</f>
        <v>1.0139443607081869E-2</v>
      </c>
    </row>
    <row r="3" spans="1:29">
      <c r="A3" t="s">
        <v>21</v>
      </c>
      <c r="B3" t="s">
        <v>22</v>
      </c>
      <c r="C3" t="str">
        <f t="shared" si="0"/>
        <v>COX6C</v>
      </c>
      <c r="D3" t="s">
        <v>23</v>
      </c>
      <c r="E3">
        <v>4.17641162712997E-3</v>
      </c>
      <c r="F3">
        <v>3.2570268419386301</v>
      </c>
      <c r="G3">
        <v>25.3333333333333</v>
      </c>
      <c r="H3" s="5">
        <v>2.3420000000000001</v>
      </c>
      <c r="I3" s="5">
        <v>2.7370000000000001</v>
      </c>
      <c r="J3" s="5">
        <v>2.7519999999999998</v>
      </c>
      <c r="K3" s="5">
        <v>2.1259999999999999</v>
      </c>
      <c r="L3" s="5">
        <v>2.04</v>
      </c>
      <c r="M3" s="5">
        <v>1.206</v>
      </c>
      <c r="N3" s="4">
        <f t="shared" si="1"/>
        <v>2.2004999999999999</v>
      </c>
      <c r="O3" s="4"/>
      <c r="P3" s="5">
        <v>2.028</v>
      </c>
      <c r="Q3" s="5">
        <v>1.8320000000000001</v>
      </c>
      <c r="R3" s="5">
        <v>1.9179999999999999</v>
      </c>
      <c r="S3" s="4">
        <f t="shared" si="2"/>
        <v>1.9260000000000002</v>
      </c>
      <c r="T3">
        <f t="shared" ref="T3:T9" si="7">S3/N3</f>
        <v>0.87525562372188148</v>
      </c>
      <c r="U3" s="5">
        <v>1.0780000000000001</v>
      </c>
      <c r="V3" s="5">
        <v>0.82699999999999996</v>
      </c>
      <c r="W3" s="5">
        <v>0.84599999999999997</v>
      </c>
      <c r="X3" s="4">
        <v>0.91699999999999993</v>
      </c>
      <c r="Y3">
        <f t="shared" si="3"/>
        <v>0.41672347193819587</v>
      </c>
      <c r="Z3" s="10">
        <f t="shared" si="4"/>
        <v>7.5086835663772016E-3</v>
      </c>
      <c r="AB3" s="3">
        <f t="shared" si="5"/>
        <v>0.47611630321910686</v>
      </c>
      <c r="AC3">
        <f t="shared" si="6"/>
        <v>1.2199978887450329E-3</v>
      </c>
    </row>
    <row r="4" spans="1:29">
      <c r="A4" t="s">
        <v>36</v>
      </c>
      <c r="B4" t="s">
        <v>37</v>
      </c>
      <c r="C4" t="str">
        <f t="shared" si="0"/>
        <v>HBD</v>
      </c>
      <c r="D4" t="s">
        <v>38</v>
      </c>
      <c r="E4">
        <v>0</v>
      </c>
      <c r="F4">
        <v>163.18100901786201</v>
      </c>
      <c r="G4">
        <v>68.707482993197303</v>
      </c>
      <c r="H4" s="5">
        <v>1.028</v>
      </c>
      <c r="I4" s="5">
        <v>2.056</v>
      </c>
      <c r="J4" s="5">
        <v>1.7390000000000001</v>
      </c>
      <c r="K4" s="5">
        <v>0.627</v>
      </c>
      <c r="L4" s="5">
        <v>1.4239999999999999</v>
      </c>
      <c r="M4" s="5">
        <v>1.7390000000000001</v>
      </c>
      <c r="N4" s="4">
        <f t="shared" si="1"/>
        <v>1.4355000000000002</v>
      </c>
      <c r="O4" s="4"/>
      <c r="P4" s="5">
        <v>1.3220000000000001</v>
      </c>
      <c r="Q4" s="5">
        <v>0.96599999999999997</v>
      </c>
      <c r="R4" s="5">
        <v>0.94099999999999995</v>
      </c>
      <c r="S4" s="4">
        <f t="shared" si="2"/>
        <v>1.0763333333333334</v>
      </c>
      <c r="T4">
        <f t="shared" si="7"/>
        <v>0.74979681876233595</v>
      </c>
      <c r="U4" s="5">
        <v>0.67100000000000004</v>
      </c>
      <c r="V4" s="5">
        <v>0.61899999999999999</v>
      </c>
      <c r="W4" s="5">
        <v>0.378</v>
      </c>
      <c r="X4" s="4">
        <v>0.55600000000000005</v>
      </c>
      <c r="Y4">
        <f t="shared" si="3"/>
        <v>0.38732149076976663</v>
      </c>
      <c r="Z4">
        <f t="shared" si="4"/>
        <v>2.8741575973988923E-2</v>
      </c>
      <c r="AB4" s="3">
        <f t="shared" si="5"/>
        <v>0.51656859708888203</v>
      </c>
      <c r="AC4">
        <f t="shared" si="6"/>
        <v>2.8829324882420806E-2</v>
      </c>
    </row>
    <row r="5" spans="1:29">
      <c r="A5" t="s">
        <v>54</v>
      </c>
      <c r="B5" t="s">
        <v>55</v>
      </c>
      <c r="C5" t="str">
        <f t="shared" si="0"/>
        <v>HBA1</v>
      </c>
      <c r="D5" t="s">
        <v>56</v>
      </c>
      <c r="E5">
        <v>0</v>
      </c>
      <c r="F5">
        <v>161.590228346619</v>
      </c>
      <c r="G5">
        <v>64.788732394366207</v>
      </c>
      <c r="H5" s="5">
        <v>1.099</v>
      </c>
      <c r="I5" s="5">
        <v>1.8480000000000001</v>
      </c>
      <c r="J5" s="5">
        <v>1.4690000000000001</v>
      </c>
      <c r="K5" s="5">
        <v>0.60099999999999998</v>
      </c>
      <c r="L5" s="5">
        <v>1.2629999999999999</v>
      </c>
      <c r="M5" s="5">
        <v>1.6990000000000001</v>
      </c>
      <c r="N5" s="4">
        <f t="shared" si="1"/>
        <v>1.3298333333333334</v>
      </c>
      <c r="O5" s="4"/>
      <c r="P5" s="5">
        <v>1.246</v>
      </c>
      <c r="Q5" s="5">
        <v>0.83699999999999997</v>
      </c>
      <c r="R5" s="5">
        <v>0.83899999999999997</v>
      </c>
      <c r="S5" s="4">
        <f t="shared" si="2"/>
        <v>0.97400000000000009</v>
      </c>
      <c r="T5">
        <f t="shared" si="7"/>
        <v>0.73242260934954262</v>
      </c>
      <c r="U5" s="5">
        <v>0.621</v>
      </c>
      <c r="V5" s="5">
        <v>0.57099999999999995</v>
      </c>
      <c r="W5" s="5">
        <v>0.35499999999999998</v>
      </c>
      <c r="X5" s="4">
        <v>0.67866666666666664</v>
      </c>
      <c r="Y5">
        <f t="shared" si="3"/>
        <v>0.51033964155909262</v>
      </c>
      <c r="Z5">
        <f t="shared" si="4"/>
        <v>2.0849596540167981E-2</v>
      </c>
      <c r="AB5" s="3">
        <f t="shared" si="5"/>
        <v>0.69678302532511971</v>
      </c>
      <c r="AC5">
        <f t="shared" si="6"/>
        <v>4.8188968294964878E-2</v>
      </c>
    </row>
    <row r="6" spans="1:29">
      <c r="A6" t="s">
        <v>96</v>
      </c>
      <c r="B6" t="s">
        <v>97</v>
      </c>
      <c r="C6" t="str">
        <f t="shared" si="0"/>
        <v>SORBS2</v>
      </c>
      <c r="D6" t="s">
        <v>98</v>
      </c>
      <c r="E6">
        <v>0</v>
      </c>
      <c r="F6">
        <v>120.49936122656101</v>
      </c>
      <c r="G6">
        <v>34.276729559748397</v>
      </c>
      <c r="H6" s="5">
        <v>1.1120000000000001</v>
      </c>
      <c r="I6" s="5">
        <v>1.456</v>
      </c>
      <c r="J6" s="5">
        <v>1.413</v>
      </c>
      <c r="K6" s="5">
        <v>1.3220000000000001</v>
      </c>
      <c r="L6" s="5">
        <v>1.41</v>
      </c>
      <c r="M6" s="5">
        <v>1.087</v>
      </c>
      <c r="N6" s="4">
        <f t="shared" si="1"/>
        <v>1.3</v>
      </c>
      <c r="O6" s="4"/>
      <c r="P6" s="5">
        <v>1.0960000000000001</v>
      </c>
      <c r="Q6" s="5">
        <v>1.2450000000000001</v>
      </c>
      <c r="R6" s="5">
        <v>0.88600000000000001</v>
      </c>
      <c r="S6" s="4">
        <f t="shared" si="2"/>
        <v>1.0756666666666668</v>
      </c>
      <c r="T6">
        <f t="shared" si="7"/>
        <v>0.82743589743589752</v>
      </c>
      <c r="U6" s="5">
        <v>0.748</v>
      </c>
      <c r="V6" s="5">
        <v>0.86399999999999999</v>
      </c>
      <c r="W6" s="5">
        <v>0.30599999999999999</v>
      </c>
      <c r="X6" s="4">
        <v>0.63933333333333342</v>
      </c>
      <c r="Y6">
        <f t="shared" si="3"/>
        <v>0.49179487179487186</v>
      </c>
      <c r="Z6" s="10">
        <f t="shared" si="4"/>
        <v>2.8493900941357268E-3</v>
      </c>
      <c r="AB6" s="3">
        <f t="shared" si="5"/>
        <v>0.59436008676789587</v>
      </c>
      <c r="AC6">
        <f t="shared" si="6"/>
        <v>2.6488616936256947E-2</v>
      </c>
    </row>
    <row r="7" spans="1:29" s="6" customFormat="1">
      <c r="A7" s="6" t="s">
        <v>198</v>
      </c>
      <c r="B7" s="6" t="s">
        <v>199</v>
      </c>
      <c r="C7" s="6" t="str">
        <f t="shared" si="0"/>
        <v>THADA</v>
      </c>
      <c r="D7" s="6" t="s">
        <v>200</v>
      </c>
      <c r="E7" s="6">
        <v>1.81839511966213E-3</v>
      </c>
      <c r="F7" s="6">
        <v>3.8055195149814902</v>
      </c>
      <c r="G7" s="6">
        <v>0.40962621607782901</v>
      </c>
      <c r="H7" s="7">
        <v>0.48699999999999999</v>
      </c>
      <c r="I7" s="7">
        <v>0.377</v>
      </c>
      <c r="J7" s="7">
        <v>0.63400000000000001</v>
      </c>
      <c r="K7" s="7">
        <v>0.28399999999999997</v>
      </c>
      <c r="L7" s="7">
        <v>0.39400000000000002</v>
      </c>
      <c r="M7" s="7">
        <v>0.72399999999999998</v>
      </c>
      <c r="N7" s="8">
        <f t="shared" si="1"/>
        <v>0.48333333333333339</v>
      </c>
      <c r="O7" s="8"/>
      <c r="P7" s="7">
        <v>0.38100000000000001</v>
      </c>
      <c r="Q7" s="7">
        <v>0.70799999999999996</v>
      </c>
      <c r="R7" s="7">
        <v>0.71099999999999997</v>
      </c>
      <c r="S7" s="8">
        <f t="shared" si="2"/>
        <v>0.6</v>
      </c>
      <c r="T7" s="7">
        <f t="shared" si="7"/>
        <v>1.2413793103448274</v>
      </c>
      <c r="U7" s="7">
        <v>0.71399999999999997</v>
      </c>
      <c r="V7" s="7">
        <v>1.0840000000000001</v>
      </c>
      <c r="W7" s="7">
        <v>0.91300000000000003</v>
      </c>
      <c r="X7" s="8">
        <v>0.90366666666666673</v>
      </c>
      <c r="Y7" s="7">
        <f t="shared" si="3"/>
        <v>1.8696551724137931</v>
      </c>
      <c r="Z7" s="6">
        <f t="shared" si="4"/>
        <v>1.0741941520250776E-2</v>
      </c>
      <c r="AB7" s="9">
        <f t="shared" si="5"/>
        <v>1.5061111111111112</v>
      </c>
      <c r="AC7" s="6">
        <f t="shared" si="6"/>
        <v>2.8432881105720297E-2</v>
      </c>
    </row>
    <row r="8" spans="1:29" s="6" customFormat="1">
      <c r="A8" s="6" t="s">
        <v>243</v>
      </c>
      <c r="B8" s="6" t="s">
        <v>244</v>
      </c>
      <c r="C8" s="6" t="str">
        <f t="shared" si="0"/>
        <v>TGFBI</v>
      </c>
      <c r="D8" s="6" t="s">
        <v>245</v>
      </c>
      <c r="E8" s="6">
        <v>0</v>
      </c>
      <c r="F8" s="6">
        <v>110.33139355767</v>
      </c>
      <c r="G8" s="6">
        <v>32.650073206442201</v>
      </c>
      <c r="H8" s="7">
        <v>0.61299999999999999</v>
      </c>
      <c r="I8" s="7">
        <v>0.627</v>
      </c>
      <c r="J8" s="7">
        <v>0.83199999999999996</v>
      </c>
      <c r="K8" s="7">
        <v>0.56899999999999995</v>
      </c>
      <c r="L8" s="7">
        <v>0.61</v>
      </c>
      <c r="M8" s="7">
        <v>0.89</v>
      </c>
      <c r="N8" s="8">
        <f t="shared" si="1"/>
        <v>0.69016666666666671</v>
      </c>
      <c r="O8" s="8"/>
      <c r="P8" s="7">
        <v>0.60399999999999998</v>
      </c>
      <c r="Q8" s="7">
        <v>0.82699999999999996</v>
      </c>
      <c r="R8" s="7">
        <v>1.0089999999999999</v>
      </c>
      <c r="S8" s="8">
        <f t="shared" si="2"/>
        <v>0.81333333333333335</v>
      </c>
      <c r="T8" s="7">
        <f t="shared" si="7"/>
        <v>1.1784593093455686</v>
      </c>
      <c r="U8" s="7">
        <v>1.01</v>
      </c>
      <c r="V8" s="7">
        <v>1.4419999999999999</v>
      </c>
      <c r="W8" s="7">
        <v>1.484</v>
      </c>
      <c r="X8" s="8">
        <v>1.3120000000000001</v>
      </c>
      <c r="Y8" s="7">
        <f t="shared" si="3"/>
        <v>1.9009900990099009</v>
      </c>
      <c r="Z8" s="6">
        <f t="shared" si="4"/>
        <v>1.8261739293164785E-3</v>
      </c>
      <c r="AB8" s="9">
        <f t="shared" si="5"/>
        <v>1.6131147540983606</v>
      </c>
      <c r="AC8" s="6">
        <f t="shared" si="6"/>
        <v>1.4863340773359398E-2</v>
      </c>
    </row>
    <row r="9" spans="1:29" s="6" customFormat="1">
      <c r="A9" s="6" t="s">
        <v>291</v>
      </c>
      <c r="B9" s="6" t="s">
        <v>292</v>
      </c>
      <c r="C9" s="6" t="str">
        <f t="shared" si="0"/>
        <v>BDNF</v>
      </c>
      <c r="D9" s="6" t="s">
        <v>293</v>
      </c>
      <c r="E9" s="6">
        <v>3.1274094063222797E-2</v>
      </c>
      <c r="F9" s="6">
        <v>1.4253900586598101</v>
      </c>
      <c r="G9" s="6">
        <v>2.8340080971659898</v>
      </c>
      <c r="H9" s="7">
        <v>0.54200000000000004</v>
      </c>
      <c r="I9" s="7">
        <v>0.39500000000000002</v>
      </c>
      <c r="J9" s="7">
        <v>0.83299999999999996</v>
      </c>
      <c r="K9" s="7">
        <v>0.59499999999999997</v>
      </c>
      <c r="L9" s="7">
        <v>0.47399999999999998</v>
      </c>
      <c r="M9" s="7">
        <v>0.80400000000000005</v>
      </c>
      <c r="N9" s="8">
        <f t="shared" si="1"/>
        <v>0.60716666666666674</v>
      </c>
      <c r="O9" s="8"/>
      <c r="P9" s="7">
        <v>0.53</v>
      </c>
      <c r="Q9" s="7">
        <v>0.63500000000000001</v>
      </c>
      <c r="R9" s="7">
        <v>0.81599999999999995</v>
      </c>
      <c r="S9" s="8">
        <f t="shared" si="2"/>
        <v>0.66033333333333333</v>
      </c>
      <c r="T9" s="7">
        <f t="shared" si="7"/>
        <v>1.0875651935218225</v>
      </c>
      <c r="U9" s="7">
        <v>1.181</v>
      </c>
      <c r="V9" s="7">
        <v>1.3759999999999999</v>
      </c>
      <c r="W9" s="7">
        <v>1.42</v>
      </c>
      <c r="X9" s="8">
        <v>1.3256666666666665</v>
      </c>
      <c r="Y9" s="7">
        <f t="shared" si="3"/>
        <v>2.1833653582212458</v>
      </c>
      <c r="Z9" s="6">
        <f t="shared" si="4"/>
        <v>4.5410224756927537E-4</v>
      </c>
      <c r="AB9" s="9">
        <f t="shared" si="5"/>
        <v>2.0075719333669864</v>
      </c>
      <c r="AC9" s="6">
        <f t="shared" si="6"/>
        <v>3.6294770197713476E-3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sqref="A1:O55"/>
    </sheetView>
  </sheetViews>
  <sheetFormatPr defaultRowHeight="13.5"/>
  <sheetData>
    <row r="1" spans="1:10">
      <c r="A1" t="s">
        <v>446</v>
      </c>
      <c r="B1" t="s">
        <v>447</v>
      </c>
      <c r="C1" t="s">
        <v>448</v>
      </c>
      <c r="D1" t="s">
        <v>449</v>
      </c>
      <c r="E1" t="s">
        <v>450</v>
      </c>
      <c r="F1" t="s">
        <v>451</v>
      </c>
      <c r="G1" t="s">
        <v>452</v>
      </c>
      <c r="H1" t="s">
        <v>453</v>
      </c>
      <c r="I1" t="s">
        <v>454</v>
      </c>
      <c r="J1" t="s">
        <v>455</v>
      </c>
    </row>
    <row r="2" spans="1:10">
      <c r="A2" t="s">
        <v>456</v>
      </c>
      <c r="B2" t="s">
        <v>457</v>
      </c>
      <c r="C2" t="s">
        <v>458</v>
      </c>
      <c r="D2">
        <v>1.6581828820883E-6</v>
      </c>
      <c r="E2">
        <v>5.7803675725181103</v>
      </c>
      <c r="F2">
        <v>14</v>
      </c>
      <c r="G2">
        <v>28</v>
      </c>
      <c r="H2">
        <v>4</v>
      </c>
      <c r="I2">
        <v>18126</v>
      </c>
      <c r="J2" t="s">
        <v>459</v>
      </c>
    </row>
    <row r="3" spans="1:10">
      <c r="A3" t="s">
        <v>456</v>
      </c>
      <c r="B3" t="s">
        <v>460</v>
      </c>
      <c r="C3" t="s">
        <v>461</v>
      </c>
      <c r="D3">
        <v>1.9384046216572201E-4</v>
      </c>
      <c r="E3">
        <v>3.7125555633991101</v>
      </c>
      <c r="F3">
        <v>683</v>
      </c>
      <c r="G3">
        <v>28</v>
      </c>
      <c r="H3">
        <v>9</v>
      </c>
      <c r="I3">
        <v>18126</v>
      </c>
      <c r="J3" t="s">
        <v>462</v>
      </c>
    </row>
    <row r="4" spans="1:10">
      <c r="A4" t="s">
        <v>456</v>
      </c>
      <c r="B4" t="s">
        <v>463</v>
      </c>
      <c r="C4" t="s">
        <v>464</v>
      </c>
      <c r="D4">
        <v>7.1903555836682403E-3</v>
      </c>
      <c r="E4">
        <v>2.14324963198061</v>
      </c>
      <c r="F4">
        <v>105</v>
      </c>
      <c r="G4">
        <v>28</v>
      </c>
      <c r="H4">
        <v>4</v>
      </c>
      <c r="I4">
        <v>18126</v>
      </c>
      <c r="J4" t="s">
        <v>465</v>
      </c>
    </row>
    <row r="5" spans="1:10">
      <c r="A5" t="s">
        <v>456</v>
      </c>
      <c r="B5" t="s">
        <v>466</v>
      </c>
      <c r="C5" t="s">
        <v>467</v>
      </c>
      <c r="D5">
        <v>3.0252917068776301E-2</v>
      </c>
      <c r="E5">
        <v>1.51923274313403</v>
      </c>
      <c r="F5">
        <v>9</v>
      </c>
      <c r="G5">
        <v>28</v>
      </c>
      <c r="H5">
        <v>2</v>
      </c>
      <c r="I5">
        <v>18126</v>
      </c>
      <c r="J5" t="s">
        <v>468</v>
      </c>
    </row>
    <row r="6" spans="1:10">
      <c r="A6" t="s">
        <v>469</v>
      </c>
      <c r="B6" t="s">
        <v>470</v>
      </c>
      <c r="C6" t="s">
        <v>471</v>
      </c>
      <c r="D6" s="53">
        <v>6.8580292608179499E-7</v>
      </c>
      <c r="E6">
        <v>6.1638006662341001</v>
      </c>
      <c r="F6">
        <v>112</v>
      </c>
      <c r="G6">
        <v>28</v>
      </c>
      <c r="H6">
        <v>7</v>
      </c>
      <c r="I6">
        <v>17906</v>
      </c>
      <c r="J6" t="s">
        <v>472</v>
      </c>
    </row>
    <row r="7" spans="1:10">
      <c r="A7" t="s">
        <v>469</v>
      </c>
      <c r="B7" t="s">
        <v>473</v>
      </c>
      <c r="C7" t="s">
        <v>474</v>
      </c>
      <c r="D7">
        <v>2.7632684527787898E-6</v>
      </c>
      <c r="E7">
        <v>5.5585769211287097</v>
      </c>
      <c r="F7">
        <v>224</v>
      </c>
      <c r="G7">
        <v>28</v>
      </c>
      <c r="H7">
        <v>8</v>
      </c>
      <c r="I7">
        <v>17906</v>
      </c>
      <c r="J7" t="s">
        <v>475</v>
      </c>
    </row>
    <row r="8" spans="1:10">
      <c r="A8" t="s">
        <v>469</v>
      </c>
      <c r="B8" t="s">
        <v>476</v>
      </c>
      <c r="C8" t="s">
        <v>477</v>
      </c>
      <c r="D8">
        <v>4.9900404668549499E-6</v>
      </c>
      <c r="E8">
        <v>5.3018959324406199</v>
      </c>
      <c r="F8">
        <v>360</v>
      </c>
      <c r="G8">
        <v>28</v>
      </c>
      <c r="H8">
        <v>9</v>
      </c>
      <c r="I8">
        <v>17906</v>
      </c>
      <c r="J8" t="s">
        <v>478</v>
      </c>
    </row>
    <row r="9" spans="1:10">
      <c r="A9" t="s">
        <v>469</v>
      </c>
      <c r="B9" t="s">
        <v>479</v>
      </c>
      <c r="C9" t="s">
        <v>480</v>
      </c>
      <c r="D9">
        <v>2.4528572269546098E-5</v>
      </c>
      <c r="E9">
        <v>4.6103277299633296</v>
      </c>
      <c r="F9">
        <v>786</v>
      </c>
      <c r="G9">
        <v>28</v>
      </c>
      <c r="H9">
        <v>11</v>
      </c>
      <c r="I9">
        <v>17906</v>
      </c>
      <c r="J9" t="s">
        <v>481</v>
      </c>
    </row>
    <row r="10" spans="1:10">
      <c r="A10" t="s">
        <v>469</v>
      </c>
      <c r="B10" t="s">
        <v>482</v>
      </c>
      <c r="C10" t="s">
        <v>483</v>
      </c>
      <c r="D10">
        <v>2.8092010869951699E-5</v>
      </c>
      <c r="E10">
        <v>4.5514171722093604</v>
      </c>
      <c r="F10">
        <v>301</v>
      </c>
      <c r="G10">
        <v>28</v>
      </c>
      <c r="H10">
        <v>8</v>
      </c>
      <c r="I10">
        <v>17906</v>
      </c>
      <c r="J10" t="s">
        <v>475</v>
      </c>
    </row>
    <row r="11" spans="1:10">
      <c r="A11" t="s">
        <v>469</v>
      </c>
      <c r="B11" t="s">
        <v>484</v>
      </c>
      <c r="C11" t="s">
        <v>485</v>
      </c>
      <c r="D11">
        <v>5.3450447260220699E-5</v>
      </c>
      <c r="E11">
        <v>4.2720486563703899</v>
      </c>
      <c r="F11">
        <v>473</v>
      </c>
      <c r="G11">
        <v>28</v>
      </c>
      <c r="H11">
        <v>9</v>
      </c>
      <c r="I11">
        <v>17906</v>
      </c>
      <c r="J11" t="s">
        <v>478</v>
      </c>
    </row>
    <row r="12" spans="1:10">
      <c r="A12" t="s">
        <v>469</v>
      </c>
      <c r="B12" t="s">
        <v>486</v>
      </c>
      <c r="C12" t="s">
        <v>487</v>
      </c>
      <c r="D12">
        <v>3.6780274689621997E-4</v>
      </c>
      <c r="E12">
        <v>3.43438503160306</v>
      </c>
      <c r="F12">
        <v>420</v>
      </c>
      <c r="G12">
        <v>28</v>
      </c>
      <c r="H12">
        <v>8</v>
      </c>
      <c r="I12">
        <v>17906</v>
      </c>
      <c r="J12" t="s">
        <v>475</v>
      </c>
    </row>
    <row r="13" spans="1:10">
      <c r="A13" t="s">
        <v>469</v>
      </c>
      <c r="B13" t="s">
        <v>488</v>
      </c>
      <c r="C13" t="s">
        <v>489</v>
      </c>
      <c r="D13">
        <v>5.04542060540625E-4</v>
      </c>
      <c r="E13">
        <v>3.2971026234819898</v>
      </c>
      <c r="F13">
        <v>35</v>
      </c>
      <c r="G13">
        <v>28</v>
      </c>
      <c r="H13">
        <v>4</v>
      </c>
      <c r="I13">
        <v>17906</v>
      </c>
      <c r="J13" t="s">
        <v>459</v>
      </c>
    </row>
    <row r="14" spans="1:10">
      <c r="A14" t="s">
        <v>469</v>
      </c>
      <c r="B14" t="s">
        <v>490</v>
      </c>
      <c r="C14" t="s">
        <v>491</v>
      </c>
      <c r="D14">
        <v>4.2251348146358798E-3</v>
      </c>
      <c r="E14">
        <v>2.3741594291241399</v>
      </c>
      <c r="F14">
        <v>2285</v>
      </c>
      <c r="G14">
        <v>28</v>
      </c>
      <c r="H14">
        <v>14</v>
      </c>
      <c r="I14">
        <v>17906</v>
      </c>
      <c r="J14" t="s">
        <v>492</v>
      </c>
    </row>
    <row r="15" spans="1:10">
      <c r="A15" t="s">
        <v>469</v>
      </c>
      <c r="B15" t="s">
        <v>493</v>
      </c>
      <c r="C15" t="s">
        <v>494</v>
      </c>
      <c r="D15">
        <v>4.6084093563923704E-3</v>
      </c>
      <c r="E15">
        <v>2.3364489503039998</v>
      </c>
      <c r="F15">
        <v>1319</v>
      </c>
      <c r="G15">
        <v>28</v>
      </c>
      <c r="H15">
        <v>11</v>
      </c>
      <c r="I15">
        <v>17906</v>
      </c>
      <c r="J15" t="s">
        <v>481</v>
      </c>
    </row>
    <row r="16" spans="1:10">
      <c r="A16" t="s">
        <v>469</v>
      </c>
      <c r="B16" t="s">
        <v>495</v>
      </c>
      <c r="C16" t="s">
        <v>496</v>
      </c>
      <c r="D16">
        <v>1.06257286499286E-2</v>
      </c>
      <c r="E16">
        <v>1.97364127889714</v>
      </c>
      <c r="F16">
        <v>657</v>
      </c>
      <c r="G16">
        <v>28</v>
      </c>
      <c r="H16">
        <v>8</v>
      </c>
      <c r="I16">
        <v>17906</v>
      </c>
      <c r="J16" t="s">
        <v>497</v>
      </c>
    </row>
    <row r="17" spans="1:10">
      <c r="A17" t="s">
        <v>469</v>
      </c>
      <c r="B17" t="s">
        <v>498</v>
      </c>
      <c r="C17" t="s">
        <v>499</v>
      </c>
      <c r="D17">
        <v>1.2372290212881E-2</v>
      </c>
      <c r="E17">
        <v>1.9075499014416799</v>
      </c>
      <c r="F17">
        <v>23</v>
      </c>
      <c r="G17">
        <v>28</v>
      </c>
      <c r="H17">
        <v>3</v>
      </c>
      <c r="I17">
        <v>17906</v>
      </c>
      <c r="J17" t="s">
        <v>500</v>
      </c>
    </row>
    <row r="18" spans="1:10">
      <c r="A18" t="s">
        <v>469</v>
      </c>
      <c r="B18" t="s">
        <v>501</v>
      </c>
      <c r="C18" t="s">
        <v>502</v>
      </c>
      <c r="D18">
        <v>1.4124959072083901E-2</v>
      </c>
      <c r="E18">
        <v>1.850012801901</v>
      </c>
      <c r="F18">
        <v>24</v>
      </c>
      <c r="G18">
        <v>28</v>
      </c>
      <c r="H18">
        <v>3</v>
      </c>
      <c r="I18">
        <v>17906</v>
      </c>
      <c r="J18" t="s">
        <v>503</v>
      </c>
    </row>
    <row r="19" spans="1:10">
      <c r="A19" t="s">
        <v>469</v>
      </c>
      <c r="B19" t="s">
        <v>504</v>
      </c>
      <c r="C19" t="s">
        <v>505</v>
      </c>
      <c r="D19">
        <v>1.4232808955197501E-2</v>
      </c>
      <c r="E19">
        <v>1.8467093800735099</v>
      </c>
      <c r="F19">
        <v>2152</v>
      </c>
      <c r="G19">
        <v>28</v>
      </c>
      <c r="H19">
        <v>13</v>
      </c>
      <c r="I19">
        <v>17906</v>
      </c>
      <c r="J19" t="s">
        <v>506</v>
      </c>
    </row>
    <row r="20" spans="1:10">
      <c r="A20" t="s">
        <v>469</v>
      </c>
      <c r="B20" t="s">
        <v>507</v>
      </c>
      <c r="C20" t="s">
        <v>508</v>
      </c>
      <c r="D20">
        <v>1.5212054946418601E-2</v>
      </c>
      <c r="E20">
        <v>1.81781211457235</v>
      </c>
      <c r="F20">
        <v>484</v>
      </c>
      <c r="G20">
        <v>28</v>
      </c>
      <c r="H20">
        <v>7</v>
      </c>
      <c r="I20">
        <v>17906</v>
      </c>
      <c r="J20" t="s">
        <v>509</v>
      </c>
    </row>
    <row r="21" spans="1:10">
      <c r="A21" t="s">
        <v>469</v>
      </c>
      <c r="B21" t="s">
        <v>510</v>
      </c>
      <c r="C21" t="s">
        <v>511</v>
      </c>
      <c r="D21">
        <v>1.5839120123331898E-2</v>
      </c>
      <c r="E21">
        <v>1.80026894750632</v>
      </c>
      <c r="F21">
        <v>487</v>
      </c>
      <c r="G21">
        <v>28</v>
      </c>
      <c r="H21">
        <v>7</v>
      </c>
      <c r="I21">
        <v>17906</v>
      </c>
      <c r="J21" t="s">
        <v>509</v>
      </c>
    </row>
    <row r="22" spans="1:10">
      <c r="A22" t="s">
        <v>469</v>
      </c>
      <c r="B22" t="s">
        <v>512</v>
      </c>
      <c r="C22" t="s">
        <v>513</v>
      </c>
      <c r="D22">
        <v>1.8325945428871501E-2</v>
      </c>
      <c r="E22">
        <v>1.7369336110142199</v>
      </c>
      <c r="F22">
        <v>498</v>
      </c>
      <c r="G22">
        <v>28</v>
      </c>
      <c r="H22">
        <v>7</v>
      </c>
      <c r="I22">
        <v>17906</v>
      </c>
      <c r="J22" t="s">
        <v>509</v>
      </c>
    </row>
    <row r="23" spans="1:10">
      <c r="A23" t="s">
        <v>469</v>
      </c>
      <c r="B23" t="s">
        <v>514</v>
      </c>
      <c r="C23" t="s">
        <v>515</v>
      </c>
      <c r="D23">
        <v>1.8325945428871501E-2</v>
      </c>
      <c r="E23">
        <v>1.7369336110142199</v>
      </c>
      <c r="F23">
        <v>498</v>
      </c>
      <c r="G23">
        <v>28</v>
      </c>
      <c r="H23">
        <v>7</v>
      </c>
      <c r="I23">
        <v>17906</v>
      </c>
      <c r="J23" t="s">
        <v>509</v>
      </c>
    </row>
    <row r="24" spans="1:10">
      <c r="A24" t="s">
        <v>469</v>
      </c>
      <c r="B24" t="s">
        <v>516</v>
      </c>
      <c r="C24" t="s">
        <v>517</v>
      </c>
      <c r="D24">
        <v>2.0071680993477801E-2</v>
      </c>
      <c r="E24">
        <v>1.6974162540386599</v>
      </c>
      <c r="F24">
        <v>505</v>
      </c>
      <c r="G24">
        <v>28</v>
      </c>
      <c r="H24">
        <v>7</v>
      </c>
      <c r="I24">
        <v>17906</v>
      </c>
      <c r="J24" t="s">
        <v>509</v>
      </c>
    </row>
    <row r="25" spans="1:10">
      <c r="A25" t="s">
        <v>469</v>
      </c>
      <c r="B25" t="s">
        <v>518</v>
      </c>
      <c r="C25" t="s">
        <v>519</v>
      </c>
      <c r="D25">
        <v>2.0348766508644901E-2</v>
      </c>
      <c r="E25">
        <v>1.69146191148667</v>
      </c>
      <c r="F25">
        <v>27</v>
      </c>
      <c r="G25">
        <v>28</v>
      </c>
      <c r="H25">
        <v>3</v>
      </c>
      <c r="I25">
        <v>17906</v>
      </c>
      <c r="J25" t="s">
        <v>503</v>
      </c>
    </row>
    <row r="26" spans="1:10">
      <c r="A26" t="s">
        <v>469</v>
      </c>
      <c r="B26" t="s">
        <v>520</v>
      </c>
      <c r="C26" t="s">
        <v>521</v>
      </c>
      <c r="D26">
        <v>2.8158190809600799E-2</v>
      </c>
      <c r="E26">
        <v>1.5503952524648701</v>
      </c>
      <c r="F26">
        <v>532</v>
      </c>
      <c r="G26">
        <v>28</v>
      </c>
      <c r="H26">
        <v>7</v>
      </c>
      <c r="I26">
        <v>17906</v>
      </c>
      <c r="J26" t="s">
        <v>509</v>
      </c>
    </row>
    <row r="27" spans="1:10">
      <c r="A27" t="s">
        <v>469</v>
      </c>
      <c r="B27" t="s">
        <v>522</v>
      </c>
      <c r="C27" t="s">
        <v>523</v>
      </c>
      <c r="D27">
        <v>2.8336059752624099E-2</v>
      </c>
      <c r="E27">
        <v>1.5476605403505099</v>
      </c>
      <c r="F27">
        <v>5020</v>
      </c>
      <c r="G27">
        <v>28</v>
      </c>
      <c r="H27">
        <v>19</v>
      </c>
      <c r="I27">
        <v>17906</v>
      </c>
      <c r="J27" t="s">
        <v>524</v>
      </c>
    </row>
    <row r="28" spans="1:10">
      <c r="A28" t="s">
        <v>469</v>
      </c>
      <c r="B28" t="s">
        <v>525</v>
      </c>
      <c r="C28" t="s">
        <v>526</v>
      </c>
      <c r="D28">
        <v>2.9418303573463801E-2</v>
      </c>
      <c r="E28">
        <v>1.53138237477387</v>
      </c>
      <c r="F28">
        <v>4</v>
      </c>
      <c r="G28">
        <v>28</v>
      </c>
      <c r="H28">
        <v>2</v>
      </c>
      <c r="I28">
        <v>17906</v>
      </c>
      <c r="J28" t="s">
        <v>527</v>
      </c>
    </row>
    <row r="29" spans="1:10">
      <c r="A29" t="s">
        <v>469</v>
      </c>
      <c r="B29" t="s">
        <v>528</v>
      </c>
      <c r="C29" t="s">
        <v>529</v>
      </c>
      <c r="D29">
        <v>3.1768693478729501E-2</v>
      </c>
      <c r="E29">
        <v>1.4980006456275501</v>
      </c>
      <c r="F29">
        <v>542</v>
      </c>
      <c r="G29">
        <v>28</v>
      </c>
      <c r="H29">
        <v>7</v>
      </c>
      <c r="I29">
        <v>17906</v>
      </c>
      <c r="J29" t="s">
        <v>509</v>
      </c>
    </row>
    <row r="30" spans="1:10">
      <c r="A30" t="s">
        <v>469</v>
      </c>
      <c r="B30" t="s">
        <v>530</v>
      </c>
      <c r="C30" t="s">
        <v>531</v>
      </c>
      <c r="D30">
        <v>3.4518323581072999E-2</v>
      </c>
      <c r="E30">
        <v>1.4619503044159401</v>
      </c>
      <c r="F30">
        <v>549</v>
      </c>
      <c r="G30">
        <v>28</v>
      </c>
      <c r="H30">
        <v>7</v>
      </c>
      <c r="I30">
        <v>17906</v>
      </c>
      <c r="J30" t="s">
        <v>509</v>
      </c>
    </row>
    <row r="31" spans="1:10">
      <c r="A31" t="s">
        <v>469</v>
      </c>
      <c r="B31" t="s">
        <v>532</v>
      </c>
      <c r="C31" t="s">
        <v>533</v>
      </c>
      <c r="D31">
        <v>4.1969965033106099E-2</v>
      </c>
      <c r="E31">
        <v>1.37706139261684</v>
      </c>
      <c r="F31">
        <v>793</v>
      </c>
      <c r="G31">
        <v>28</v>
      </c>
      <c r="H31">
        <v>8</v>
      </c>
      <c r="I31">
        <v>17906</v>
      </c>
      <c r="J31" t="s">
        <v>497</v>
      </c>
    </row>
    <row r="32" spans="1:10">
      <c r="A32" t="s">
        <v>534</v>
      </c>
      <c r="B32" t="s">
        <v>535</v>
      </c>
      <c r="C32" t="s">
        <v>536</v>
      </c>
      <c r="D32" s="53">
        <v>2.1348860151980101E-7</v>
      </c>
      <c r="E32">
        <v>6.6706253076609796</v>
      </c>
      <c r="F32">
        <v>218</v>
      </c>
      <c r="G32">
        <v>29</v>
      </c>
      <c r="H32">
        <v>8</v>
      </c>
      <c r="I32">
        <v>18856</v>
      </c>
      <c r="J32" t="s">
        <v>537</v>
      </c>
    </row>
    <row r="33" spans="1:10">
      <c r="A33" t="s">
        <v>534</v>
      </c>
      <c r="B33" t="s">
        <v>538</v>
      </c>
      <c r="C33" t="s">
        <v>539</v>
      </c>
      <c r="D33" s="53">
        <v>7.1261474416196898E-7</v>
      </c>
      <c r="E33">
        <v>6.1471451962399204</v>
      </c>
      <c r="F33">
        <v>254</v>
      </c>
      <c r="G33">
        <v>29</v>
      </c>
      <c r="H33">
        <v>8</v>
      </c>
      <c r="I33">
        <v>18856</v>
      </c>
      <c r="J33" t="s">
        <v>537</v>
      </c>
    </row>
    <row r="34" spans="1:10">
      <c r="A34" t="s">
        <v>534</v>
      </c>
      <c r="B34" t="s">
        <v>540</v>
      </c>
      <c r="C34" t="s">
        <v>541</v>
      </c>
      <c r="D34">
        <v>1.36081369096932E-6</v>
      </c>
      <c r="E34">
        <v>5.86620132999328</v>
      </c>
      <c r="F34">
        <v>44</v>
      </c>
      <c r="G34">
        <v>29</v>
      </c>
      <c r="H34">
        <v>5</v>
      </c>
      <c r="I34">
        <v>18856</v>
      </c>
      <c r="J34" t="s">
        <v>542</v>
      </c>
    </row>
    <row r="35" spans="1:10">
      <c r="A35" t="s">
        <v>534</v>
      </c>
      <c r="B35" t="s">
        <v>543</v>
      </c>
      <c r="C35" t="s">
        <v>544</v>
      </c>
      <c r="D35">
        <v>7.3169187155412306E-5</v>
      </c>
      <c r="E35">
        <v>4.1356717695652101</v>
      </c>
      <c r="F35">
        <v>3543</v>
      </c>
      <c r="G35">
        <v>29</v>
      </c>
      <c r="H35">
        <v>18</v>
      </c>
      <c r="I35">
        <v>18856</v>
      </c>
      <c r="J35" t="s">
        <v>545</v>
      </c>
    </row>
    <row r="36" spans="1:10">
      <c r="A36" t="s">
        <v>534</v>
      </c>
      <c r="B36" t="s">
        <v>546</v>
      </c>
      <c r="C36" t="s">
        <v>547</v>
      </c>
      <c r="D36">
        <v>9.1258668727037096E-5</v>
      </c>
      <c r="E36">
        <v>4.0397258709646104</v>
      </c>
      <c r="F36">
        <v>4548</v>
      </c>
      <c r="G36">
        <v>29</v>
      </c>
      <c r="H36">
        <v>20</v>
      </c>
      <c r="I36">
        <v>18856</v>
      </c>
      <c r="J36" t="s">
        <v>548</v>
      </c>
    </row>
    <row r="37" spans="1:10">
      <c r="A37" t="s">
        <v>534</v>
      </c>
      <c r="B37" t="s">
        <v>549</v>
      </c>
      <c r="C37" t="s">
        <v>550</v>
      </c>
      <c r="D37">
        <v>3.1678745880707102E-4</v>
      </c>
      <c r="E37">
        <v>3.4992320198814499</v>
      </c>
      <c r="F37">
        <v>1009</v>
      </c>
      <c r="G37">
        <v>29</v>
      </c>
      <c r="H37">
        <v>10</v>
      </c>
      <c r="I37">
        <v>18856</v>
      </c>
      <c r="J37" t="s">
        <v>551</v>
      </c>
    </row>
    <row r="38" spans="1:10">
      <c r="A38" t="s">
        <v>534</v>
      </c>
      <c r="B38" t="s">
        <v>552</v>
      </c>
      <c r="C38" t="s">
        <v>553</v>
      </c>
      <c r="D38">
        <v>6.4086572524198302E-4</v>
      </c>
      <c r="E38">
        <v>3.1932329547169398</v>
      </c>
      <c r="F38">
        <v>839</v>
      </c>
      <c r="G38">
        <v>29</v>
      </c>
      <c r="H38">
        <v>9</v>
      </c>
      <c r="I38">
        <v>18856</v>
      </c>
      <c r="J38" t="s">
        <v>554</v>
      </c>
    </row>
    <row r="39" spans="1:10">
      <c r="A39" t="s">
        <v>534</v>
      </c>
      <c r="B39" t="s">
        <v>555</v>
      </c>
      <c r="C39" t="s">
        <v>556</v>
      </c>
      <c r="D39">
        <v>1.30167055475157E-3</v>
      </c>
      <c r="E39">
        <v>2.8854989192684699</v>
      </c>
      <c r="F39">
        <v>2144</v>
      </c>
      <c r="G39">
        <v>29</v>
      </c>
      <c r="H39">
        <v>13</v>
      </c>
      <c r="I39">
        <v>18856</v>
      </c>
      <c r="J39" t="s">
        <v>557</v>
      </c>
    </row>
    <row r="40" spans="1:10">
      <c r="A40" t="s">
        <v>534</v>
      </c>
      <c r="B40" t="s">
        <v>558</v>
      </c>
      <c r="C40" t="s">
        <v>559</v>
      </c>
      <c r="D40">
        <v>1.46623134323228E-3</v>
      </c>
      <c r="E40">
        <v>2.8337975009346001</v>
      </c>
      <c r="F40">
        <v>2167</v>
      </c>
      <c r="G40">
        <v>29</v>
      </c>
      <c r="H40">
        <v>13</v>
      </c>
      <c r="I40">
        <v>18856</v>
      </c>
      <c r="J40" t="s">
        <v>557</v>
      </c>
    </row>
    <row r="41" spans="1:10">
      <c r="A41" t="s">
        <v>534</v>
      </c>
      <c r="B41" t="s">
        <v>560</v>
      </c>
      <c r="C41" t="s">
        <v>561</v>
      </c>
      <c r="D41">
        <v>1.5043731068237799E-3</v>
      </c>
      <c r="E41">
        <v>2.82264443891783</v>
      </c>
      <c r="F41">
        <v>2172</v>
      </c>
      <c r="G41">
        <v>29</v>
      </c>
      <c r="H41">
        <v>13</v>
      </c>
      <c r="I41">
        <v>18856</v>
      </c>
      <c r="J41" t="s">
        <v>557</v>
      </c>
    </row>
    <row r="42" spans="1:10">
      <c r="A42" t="s">
        <v>534</v>
      </c>
      <c r="B42" t="s">
        <v>562</v>
      </c>
      <c r="C42" t="s">
        <v>563</v>
      </c>
      <c r="D42">
        <v>2.0262330574716898E-3</v>
      </c>
      <c r="E42">
        <v>2.6933106035202599</v>
      </c>
      <c r="F42">
        <v>3914</v>
      </c>
      <c r="G42">
        <v>29</v>
      </c>
      <c r="H42">
        <v>17</v>
      </c>
      <c r="I42">
        <v>18856</v>
      </c>
      <c r="J42" t="s">
        <v>564</v>
      </c>
    </row>
    <row r="43" spans="1:10">
      <c r="A43" t="s">
        <v>534</v>
      </c>
      <c r="B43" t="s">
        <v>565</v>
      </c>
      <c r="C43" t="s">
        <v>566</v>
      </c>
      <c r="D43">
        <v>2.5246830567419599E-3</v>
      </c>
      <c r="E43">
        <v>2.5977931345146699</v>
      </c>
      <c r="F43">
        <v>993</v>
      </c>
      <c r="G43">
        <v>29</v>
      </c>
      <c r="H43">
        <v>9</v>
      </c>
      <c r="I43">
        <v>18856</v>
      </c>
      <c r="J43" t="s">
        <v>567</v>
      </c>
    </row>
    <row r="44" spans="1:10">
      <c r="A44" t="s">
        <v>534</v>
      </c>
      <c r="B44" t="s">
        <v>568</v>
      </c>
      <c r="C44" t="s">
        <v>569</v>
      </c>
      <c r="D44">
        <v>2.6930838150878399E-3</v>
      </c>
      <c r="E44">
        <v>2.56975013011477</v>
      </c>
      <c r="F44">
        <v>1001</v>
      </c>
      <c r="G44">
        <v>29</v>
      </c>
      <c r="H44">
        <v>9</v>
      </c>
      <c r="I44">
        <v>18856</v>
      </c>
      <c r="J44" t="s">
        <v>567</v>
      </c>
    </row>
    <row r="45" spans="1:10">
      <c r="A45" t="s">
        <v>534</v>
      </c>
      <c r="B45" t="s">
        <v>570</v>
      </c>
      <c r="C45" t="s">
        <v>571</v>
      </c>
      <c r="D45">
        <v>2.9863182372762099E-3</v>
      </c>
      <c r="E45">
        <v>2.5248639135136601</v>
      </c>
      <c r="F45">
        <v>4</v>
      </c>
      <c r="G45">
        <v>29</v>
      </c>
      <c r="H45">
        <v>2</v>
      </c>
      <c r="I45">
        <v>18856</v>
      </c>
      <c r="J45" t="s">
        <v>572</v>
      </c>
    </row>
    <row r="46" spans="1:10">
      <c r="A46" t="s">
        <v>534</v>
      </c>
      <c r="B46" t="s">
        <v>573</v>
      </c>
      <c r="C46" t="s">
        <v>574</v>
      </c>
      <c r="D46">
        <v>3.01802886987793E-3</v>
      </c>
      <c r="E46">
        <v>2.5202766101638998</v>
      </c>
      <c r="F46">
        <v>762</v>
      </c>
      <c r="G46">
        <v>29</v>
      </c>
      <c r="H46">
        <v>8</v>
      </c>
      <c r="I46">
        <v>18856</v>
      </c>
      <c r="J46" t="s">
        <v>537</v>
      </c>
    </row>
    <row r="47" spans="1:10">
      <c r="A47" t="s">
        <v>534</v>
      </c>
      <c r="B47" t="s">
        <v>575</v>
      </c>
      <c r="C47" t="s">
        <v>576</v>
      </c>
      <c r="D47">
        <v>3.0915779194416902E-3</v>
      </c>
      <c r="E47">
        <v>2.5098198031657102</v>
      </c>
      <c r="F47">
        <v>97</v>
      </c>
      <c r="G47">
        <v>29</v>
      </c>
      <c r="H47">
        <v>4</v>
      </c>
      <c r="I47">
        <v>18856</v>
      </c>
      <c r="J47" t="s">
        <v>577</v>
      </c>
    </row>
    <row r="48" spans="1:10">
      <c r="A48" t="s">
        <v>534</v>
      </c>
      <c r="B48" t="s">
        <v>578</v>
      </c>
      <c r="C48" t="s">
        <v>579</v>
      </c>
      <c r="D48">
        <v>6.6355984916021699E-3</v>
      </c>
      <c r="E48">
        <v>2.1781199002481899</v>
      </c>
      <c r="F48">
        <v>407</v>
      </c>
      <c r="G48">
        <v>29</v>
      </c>
      <c r="H48">
        <v>6</v>
      </c>
      <c r="I48">
        <v>18856</v>
      </c>
      <c r="J48" t="s">
        <v>580</v>
      </c>
    </row>
    <row r="49" spans="1:10">
      <c r="A49" t="s">
        <v>534</v>
      </c>
      <c r="B49" t="s">
        <v>581</v>
      </c>
      <c r="C49" t="s">
        <v>582</v>
      </c>
      <c r="D49">
        <v>7.4515499780820199E-3</v>
      </c>
      <c r="E49">
        <v>2.1277533813572802</v>
      </c>
      <c r="F49">
        <v>6</v>
      </c>
      <c r="G49">
        <v>29</v>
      </c>
      <c r="H49">
        <v>2</v>
      </c>
      <c r="I49">
        <v>18856</v>
      </c>
      <c r="J49" t="s">
        <v>527</v>
      </c>
    </row>
    <row r="50" spans="1:10">
      <c r="A50" t="s">
        <v>534</v>
      </c>
      <c r="B50" t="s">
        <v>583</v>
      </c>
      <c r="C50" t="s">
        <v>584</v>
      </c>
      <c r="D50">
        <v>2.22044758672084E-2</v>
      </c>
      <c r="E50">
        <v>1.6535594738150301</v>
      </c>
      <c r="F50">
        <v>1308</v>
      </c>
      <c r="G50">
        <v>29</v>
      </c>
      <c r="H50">
        <v>9</v>
      </c>
      <c r="I50">
        <v>18856</v>
      </c>
      <c r="J50" t="s">
        <v>567</v>
      </c>
    </row>
    <row r="51" spans="1:10">
      <c r="A51" t="s">
        <v>534</v>
      </c>
      <c r="B51" t="s">
        <v>585</v>
      </c>
      <c r="C51" t="s">
        <v>586</v>
      </c>
      <c r="D51">
        <v>2.9858014061666199E-2</v>
      </c>
      <c r="E51">
        <v>1.5249390817664501</v>
      </c>
      <c r="F51">
        <v>534</v>
      </c>
      <c r="G51">
        <v>29</v>
      </c>
      <c r="H51">
        <v>6</v>
      </c>
      <c r="I51">
        <v>18856</v>
      </c>
      <c r="J51" t="s">
        <v>580</v>
      </c>
    </row>
    <row r="52" spans="1:10">
      <c r="A52" t="s">
        <v>534</v>
      </c>
      <c r="B52" t="s">
        <v>587</v>
      </c>
      <c r="C52" t="s">
        <v>588</v>
      </c>
      <c r="D52">
        <v>3.5383764822782098E-2</v>
      </c>
      <c r="E52">
        <v>1.4511959601551601</v>
      </c>
      <c r="F52">
        <v>797</v>
      </c>
      <c r="G52">
        <v>29</v>
      </c>
      <c r="H52">
        <v>7</v>
      </c>
      <c r="I52">
        <v>18856</v>
      </c>
      <c r="J52" t="s">
        <v>589</v>
      </c>
    </row>
    <row r="53" spans="1:10">
      <c r="A53" t="s">
        <v>534</v>
      </c>
      <c r="B53" t="s">
        <v>590</v>
      </c>
      <c r="C53" t="s">
        <v>591</v>
      </c>
      <c r="D53">
        <v>3.8489993596421301E-2</v>
      </c>
      <c r="E53">
        <v>1.41465216115895</v>
      </c>
      <c r="F53">
        <v>13</v>
      </c>
      <c r="G53">
        <v>29</v>
      </c>
      <c r="H53">
        <v>2</v>
      </c>
      <c r="I53">
        <v>18856</v>
      </c>
      <c r="J53" t="s">
        <v>468</v>
      </c>
    </row>
    <row r="54" spans="1:10">
      <c r="A54" t="s">
        <v>592</v>
      </c>
      <c r="B54" t="s">
        <v>593</v>
      </c>
      <c r="C54" t="s">
        <v>594</v>
      </c>
      <c r="D54">
        <v>4.0697402048205697E-2</v>
      </c>
      <c r="E54">
        <v>1.3904333134317799</v>
      </c>
      <c r="F54">
        <v>87</v>
      </c>
      <c r="G54">
        <v>16</v>
      </c>
      <c r="H54">
        <v>3</v>
      </c>
      <c r="I54">
        <v>7788</v>
      </c>
      <c r="J54" t="s">
        <v>595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activeCell="I14" sqref="I14"/>
    </sheetView>
  </sheetViews>
  <sheetFormatPr defaultRowHeight="13.5"/>
  <sheetData>
    <row r="1" spans="1:10">
      <c r="A1" t="s">
        <v>446</v>
      </c>
      <c r="B1" t="s">
        <v>447</v>
      </c>
      <c r="C1" t="s">
        <v>448</v>
      </c>
      <c r="D1" t="s">
        <v>449</v>
      </c>
      <c r="E1" t="s">
        <v>450</v>
      </c>
      <c r="F1" t="s">
        <v>451</v>
      </c>
      <c r="G1" t="s">
        <v>452</v>
      </c>
      <c r="H1" t="s">
        <v>453</v>
      </c>
      <c r="I1" t="s">
        <v>454</v>
      </c>
      <c r="J1" t="s">
        <v>455</v>
      </c>
    </row>
    <row r="2" spans="1:10">
      <c r="A2" t="s">
        <v>456</v>
      </c>
      <c r="B2" t="s">
        <v>596</v>
      </c>
      <c r="C2" t="s">
        <v>597</v>
      </c>
      <c r="D2">
        <v>5.5273706862907902E-6</v>
      </c>
      <c r="E2">
        <v>5.2574814090183102</v>
      </c>
      <c r="F2">
        <v>171</v>
      </c>
      <c r="G2">
        <v>87</v>
      </c>
      <c r="H2">
        <v>10</v>
      </c>
      <c r="I2">
        <v>18126</v>
      </c>
      <c r="J2" t="s">
        <v>598</v>
      </c>
    </row>
    <row r="3" spans="1:10">
      <c r="A3" t="s">
        <v>456</v>
      </c>
      <c r="B3" t="s">
        <v>460</v>
      </c>
      <c r="C3" t="s">
        <v>461</v>
      </c>
      <c r="D3">
        <v>4.7971507464269803E-4</v>
      </c>
      <c r="E3">
        <v>3.31901663398089</v>
      </c>
      <c r="F3">
        <v>683</v>
      </c>
      <c r="G3">
        <v>87</v>
      </c>
      <c r="H3">
        <v>15</v>
      </c>
      <c r="I3">
        <v>18126</v>
      </c>
      <c r="J3" t="s">
        <v>599</v>
      </c>
    </row>
    <row r="4" spans="1:10">
      <c r="A4" t="s">
        <v>456</v>
      </c>
      <c r="B4" t="s">
        <v>600</v>
      </c>
      <c r="C4" t="s">
        <v>601</v>
      </c>
      <c r="D4">
        <v>1.1755883959783399E-3</v>
      </c>
      <c r="E4">
        <v>2.9297447094210001</v>
      </c>
      <c r="F4">
        <v>379</v>
      </c>
      <c r="G4">
        <v>87</v>
      </c>
      <c r="H4">
        <v>11</v>
      </c>
      <c r="I4">
        <v>18126</v>
      </c>
      <c r="J4" t="s">
        <v>602</v>
      </c>
    </row>
    <row r="5" spans="1:10">
      <c r="A5" t="s">
        <v>456</v>
      </c>
      <c r="B5" t="s">
        <v>603</v>
      </c>
      <c r="C5" t="s">
        <v>604</v>
      </c>
      <c r="D5">
        <v>1.27346882073413E-3</v>
      </c>
      <c r="E5">
        <v>2.8950116837187201</v>
      </c>
      <c r="F5">
        <v>6</v>
      </c>
      <c r="G5">
        <v>87</v>
      </c>
      <c r="H5">
        <v>3</v>
      </c>
      <c r="I5">
        <v>18126</v>
      </c>
      <c r="J5" t="s">
        <v>605</v>
      </c>
    </row>
    <row r="6" spans="1:10">
      <c r="A6" t="s">
        <v>456</v>
      </c>
      <c r="B6" t="s">
        <v>606</v>
      </c>
      <c r="C6" t="s">
        <v>607</v>
      </c>
      <c r="D6">
        <v>3.5915992171776201E-3</v>
      </c>
      <c r="E6">
        <v>2.4447121317706801</v>
      </c>
      <c r="F6">
        <v>94</v>
      </c>
      <c r="G6">
        <v>87</v>
      </c>
      <c r="H6">
        <v>6</v>
      </c>
      <c r="I6">
        <v>18126</v>
      </c>
      <c r="J6" t="s">
        <v>608</v>
      </c>
    </row>
    <row r="7" spans="1:10">
      <c r="A7" t="s">
        <v>456</v>
      </c>
      <c r="B7" t="s">
        <v>609</v>
      </c>
      <c r="C7" t="s">
        <v>610</v>
      </c>
      <c r="D7">
        <v>1.3714532583237101E-2</v>
      </c>
      <c r="E7">
        <v>1.8628189893704199</v>
      </c>
      <c r="F7">
        <v>177</v>
      </c>
      <c r="G7">
        <v>87</v>
      </c>
      <c r="H7">
        <v>7</v>
      </c>
      <c r="I7">
        <v>18126</v>
      </c>
      <c r="J7" t="s">
        <v>611</v>
      </c>
    </row>
    <row r="8" spans="1:10">
      <c r="A8" t="s">
        <v>456</v>
      </c>
      <c r="B8" t="s">
        <v>612</v>
      </c>
      <c r="C8" t="s">
        <v>613</v>
      </c>
      <c r="D8">
        <v>1.69902833590517E-2</v>
      </c>
      <c r="E8">
        <v>1.76979937803228</v>
      </c>
      <c r="F8">
        <v>183</v>
      </c>
      <c r="G8">
        <v>87</v>
      </c>
      <c r="H8">
        <v>7</v>
      </c>
      <c r="I8">
        <v>18126</v>
      </c>
      <c r="J8" t="s">
        <v>611</v>
      </c>
    </row>
    <row r="9" spans="1:10">
      <c r="A9" t="s">
        <v>456</v>
      </c>
      <c r="B9" t="s">
        <v>614</v>
      </c>
      <c r="C9" t="s">
        <v>615</v>
      </c>
      <c r="D9">
        <v>1.7544668736922599E-2</v>
      </c>
      <c r="E9">
        <v>1.7558548273394099</v>
      </c>
      <c r="F9">
        <v>253</v>
      </c>
      <c r="G9">
        <v>87</v>
      </c>
      <c r="H9">
        <v>8</v>
      </c>
      <c r="I9">
        <v>18126</v>
      </c>
      <c r="J9" t="s">
        <v>616</v>
      </c>
    </row>
    <row r="10" spans="1:10">
      <c r="A10" t="s">
        <v>456</v>
      </c>
      <c r="B10" t="s">
        <v>617</v>
      </c>
      <c r="C10" t="s">
        <v>618</v>
      </c>
      <c r="D10">
        <v>1.82156674431539E-2</v>
      </c>
      <c r="E10">
        <v>1.73955491107767</v>
      </c>
      <c r="F10">
        <v>185</v>
      </c>
      <c r="G10">
        <v>87</v>
      </c>
      <c r="H10">
        <v>7</v>
      </c>
      <c r="I10">
        <v>18126</v>
      </c>
      <c r="J10" t="s">
        <v>611</v>
      </c>
    </row>
    <row r="11" spans="1:10">
      <c r="A11" t="s">
        <v>456</v>
      </c>
      <c r="B11" t="s">
        <v>619</v>
      </c>
      <c r="C11" t="s">
        <v>620</v>
      </c>
      <c r="D11">
        <v>4.1028995394436302E-2</v>
      </c>
      <c r="E11">
        <v>1.38690911671561</v>
      </c>
      <c r="F11">
        <v>3</v>
      </c>
      <c r="G11">
        <v>87</v>
      </c>
      <c r="H11">
        <v>2</v>
      </c>
      <c r="I11">
        <v>18126</v>
      </c>
      <c r="J11" t="s">
        <v>621</v>
      </c>
    </row>
    <row r="12" spans="1:10">
      <c r="A12" t="s">
        <v>456</v>
      </c>
      <c r="B12" t="s">
        <v>622</v>
      </c>
      <c r="C12" t="s">
        <v>623</v>
      </c>
      <c r="D12">
        <v>4.1028995394436302E-2</v>
      </c>
      <c r="E12">
        <v>1.38690911671561</v>
      </c>
      <c r="F12">
        <v>3</v>
      </c>
      <c r="G12">
        <v>87</v>
      </c>
      <c r="H12">
        <v>2</v>
      </c>
      <c r="I12">
        <v>18126</v>
      </c>
      <c r="J12" t="s">
        <v>624</v>
      </c>
    </row>
    <row r="13" spans="1:10">
      <c r="A13" t="s">
        <v>456</v>
      </c>
      <c r="B13" t="s">
        <v>625</v>
      </c>
      <c r="C13" t="s">
        <v>626</v>
      </c>
      <c r="D13">
        <v>4.1028995394436302E-2</v>
      </c>
      <c r="E13">
        <v>1.38690911671561</v>
      </c>
      <c r="F13">
        <v>3</v>
      </c>
      <c r="G13">
        <v>87</v>
      </c>
      <c r="H13">
        <v>2</v>
      </c>
      <c r="I13">
        <v>18126</v>
      </c>
      <c r="J13" t="s">
        <v>624</v>
      </c>
    </row>
    <row r="14" spans="1:10">
      <c r="A14" t="s">
        <v>456</v>
      </c>
      <c r="B14" t="s">
        <v>627</v>
      </c>
      <c r="C14" t="s">
        <v>628</v>
      </c>
      <c r="D14">
        <v>4.1673185086893098E-2</v>
      </c>
      <c r="E14">
        <v>1.3801433050910901</v>
      </c>
      <c r="F14">
        <v>17</v>
      </c>
      <c r="G14">
        <v>87</v>
      </c>
      <c r="H14">
        <v>3</v>
      </c>
      <c r="I14">
        <v>18126</v>
      </c>
      <c r="J14" t="s">
        <v>605</v>
      </c>
    </row>
    <row r="15" spans="1:10">
      <c r="A15" t="s">
        <v>456</v>
      </c>
      <c r="B15" t="s">
        <v>629</v>
      </c>
      <c r="C15" t="s">
        <v>630</v>
      </c>
      <c r="D15">
        <v>4.72669208118165E-2</v>
      </c>
      <c r="E15">
        <v>1.3254426887483599</v>
      </c>
      <c r="F15">
        <v>148</v>
      </c>
      <c r="G15">
        <v>87</v>
      </c>
      <c r="H15">
        <v>6</v>
      </c>
      <c r="I15">
        <v>18126</v>
      </c>
      <c r="J15" t="s">
        <v>631</v>
      </c>
    </row>
    <row r="16" spans="1:10">
      <c r="A16" t="s">
        <v>456</v>
      </c>
      <c r="B16" t="s">
        <v>632</v>
      </c>
      <c r="C16" t="s">
        <v>633</v>
      </c>
      <c r="D16">
        <v>4.9834444906148703E-2</v>
      </c>
      <c r="E16">
        <v>1.30247037487748</v>
      </c>
      <c r="F16">
        <v>18</v>
      </c>
      <c r="G16">
        <v>87</v>
      </c>
      <c r="H16">
        <v>3</v>
      </c>
      <c r="I16">
        <v>18126</v>
      </c>
      <c r="J16" t="s">
        <v>634</v>
      </c>
    </row>
    <row r="17" spans="1:10">
      <c r="A17" t="s">
        <v>469</v>
      </c>
      <c r="B17" t="s">
        <v>635</v>
      </c>
      <c r="C17" t="s">
        <v>636</v>
      </c>
      <c r="D17">
        <v>2.3423832431002101E-4</v>
      </c>
      <c r="E17">
        <v>3.6303420474587602</v>
      </c>
      <c r="F17">
        <v>166</v>
      </c>
      <c r="G17">
        <v>87</v>
      </c>
      <c r="H17">
        <v>9</v>
      </c>
      <c r="I17">
        <v>17906</v>
      </c>
      <c r="J17" t="s">
        <v>637</v>
      </c>
    </row>
    <row r="18" spans="1:10">
      <c r="A18" t="s">
        <v>469</v>
      </c>
      <c r="B18" t="s">
        <v>638</v>
      </c>
      <c r="C18" t="s">
        <v>639</v>
      </c>
      <c r="D18">
        <v>4.81132380974249E-4</v>
      </c>
      <c r="E18">
        <v>3.3177354134046499</v>
      </c>
      <c r="F18">
        <v>88</v>
      </c>
      <c r="G18">
        <v>87</v>
      </c>
      <c r="H18">
        <v>7</v>
      </c>
      <c r="I18">
        <v>17906</v>
      </c>
      <c r="J18" t="s">
        <v>640</v>
      </c>
    </row>
    <row r="19" spans="1:10">
      <c r="A19" t="s">
        <v>469</v>
      </c>
      <c r="B19" t="s">
        <v>641</v>
      </c>
      <c r="C19" t="s">
        <v>642</v>
      </c>
      <c r="D19">
        <v>6.6190421138721605E-4</v>
      </c>
      <c r="E19">
        <v>3.17920485569014</v>
      </c>
      <c r="F19">
        <v>136</v>
      </c>
      <c r="G19">
        <v>87</v>
      </c>
      <c r="H19">
        <v>8</v>
      </c>
      <c r="I19">
        <v>17906</v>
      </c>
      <c r="J19" t="s">
        <v>643</v>
      </c>
    </row>
    <row r="20" spans="1:10">
      <c r="A20" t="s">
        <v>469</v>
      </c>
      <c r="B20" t="s">
        <v>644</v>
      </c>
      <c r="C20" t="s">
        <v>645</v>
      </c>
      <c r="D20">
        <v>1.41603196072169E-3</v>
      </c>
      <c r="E20">
        <v>2.8489269442391598</v>
      </c>
      <c r="F20">
        <v>103</v>
      </c>
      <c r="G20">
        <v>87</v>
      </c>
      <c r="H20">
        <v>7</v>
      </c>
      <c r="I20">
        <v>17906</v>
      </c>
      <c r="J20" t="s">
        <v>646</v>
      </c>
    </row>
    <row r="21" spans="1:10">
      <c r="A21" t="s">
        <v>469</v>
      </c>
      <c r="B21" t="s">
        <v>647</v>
      </c>
      <c r="C21" t="s">
        <v>648</v>
      </c>
      <c r="D21">
        <v>1.51229105999264E-3</v>
      </c>
      <c r="E21">
        <v>2.8203646151947801</v>
      </c>
      <c r="F21">
        <v>104</v>
      </c>
      <c r="G21">
        <v>87</v>
      </c>
      <c r="H21">
        <v>7</v>
      </c>
      <c r="I21">
        <v>17906</v>
      </c>
      <c r="J21" t="s">
        <v>640</v>
      </c>
    </row>
    <row r="22" spans="1:10">
      <c r="A22" t="s">
        <v>469</v>
      </c>
      <c r="B22" t="s">
        <v>649</v>
      </c>
      <c r="C22" t="s">
        <v>650</v>
      </c>
      <c r="D22">
        <v>2.08010783183811E-3</v>
      </c>
      <c r="E22">
        <v>2.6819141508264601</v>
      </c>
      <c r="F22">
        <v>109</v>
      </c>
      <c r="G22">
        <v>87</v>
      </c>
      <c r="H22">
        <v>7</v>
      </c>
      <c r="I22">
        <v>17906</v>
      </c>
      <c r="J22" t="s">
        <v>646</v>
      </c>
    </row>
    <row r="23" spans="1:10">
      <c r="A23" t="s">
        <v>469</v>
      </c>
      <c r="B23" t="s">
        <v>651</v>
      </c>
      <c r="C23" t="s">
        <v>652</v>
      </c>
      <c r="D23">
        <v>3.0078152328155E-3</v>
      </c>
      <c r="E23">
        <v>2.5217488455515502</v>
      </c>
      <c r="F23">
        <v>363</v>
      </c>
      <c r="G23">
        <v>87</v>
      </c>
      <c r="H23">
        <v>11</v>
      </c>
      <c r="I23">
        <v>17906</v>
      </c>
      <c r="J23" t="s">
        <v>653</v>
      </c>
    </row>
    <row r="24" spans="1:10">
      <c r="A24" t="s">
        <v>469</v>
      </c>
      <c r="B24" t="s">
        <v>654</v>
      </c>
      <c r="C24" t="s">
        <v>655</v>
      </c>
      <c r="D24">
        <v>3.1460801705231502E-3</v>
      </c>
      <c r="E24">
        <v>2.5022302145887001</v>
      </c>
      <c r="F24">
        <v>18</v>
      </c>
      <c r="G24">
        <v>87</v>
      </c>
      <c r="H24">
        <v>4</v>
      </c>
      <c r="I24">
        <v>17906</v>
      </c>
      <c r="J24" t="s">
        <v>656</v>
      </c>
    </row>
    <row r="25" spans="1:10">
      <c r="A25" t="s">
        <v>469</v>
      </c>
      <c r="B25" t="s">
        <v>657</v>
      </c>
      <c r="C25" t="s">
        <v>658</v>
      </c>
      <c r="D25">
        <v>3.7605431646777401E-3</v>
      </c>
      <c r="E25">
        <v>2.4247494219910801</v>
      </c>
      <c r="F25">
        <v>119</v>
      </c>
      <c r="G25">
        <v>87</v>
      </c>
      <c r="H25">
        <v>7</v>
      </c>
      <c r="I25">
        <v>17906</v>
      </c>
      <c r="J25" t="s">
        <v>646</v>
      </c>
    </row>
    <row r="26" spans="1:10">
      <c r="A26" t="s">
        <v>469</v>
      </c>
      <c r="B26" t="s">
        <v>659</v>
      </c>
      <c r="C26" t="s">
        <v>660</v>
      </c>
      <c r="D26">
        <v>4.4773760796208003E-3</v>
      </c>
      <c r="E26">
        <v>2.3489764252849898</v>
      </c>
      <c r="F26">
        <v>10860</v>
      </c>
      <c r="G26">
        <v>87</v>
      </c>
      <c r="H26">
        <v>73</v>
      </c>
      <c r="I26">
        <v>17906</v>
      </c>
      <c r="J26" s="54" t="s">
        <v>661</v>
      </c>
    </row>
    <row r="27" spans="1:10">
      <c r="A27" t="s">
        <v>469</v>
      </c>
      <c r="B27" t="s">
        <v>662</v>
      </c>
      <c r="C27" t="s">
        <v>663</v>
      </c>
      <c r="D27">
        <v>5.1862248468954103E-3</v>
      </c>
      <c r="E27">
        <v>2.2851486584788998</v>
      </c>
      <c r="F27">
        <v>6889</v>
      </c>
      <c r="G27">
        <v>87</v>
      </c>
      <c r="H27">
        <v>55</v>
      </c>
      <c r="I27">
        <v>17906</v>
      </c>
      <c r="J27" s="54" t="s">
        <v>664</v>
      </c>
    </row>
    <row r="28" spans="1:10">
      <c r="A28" t="s">
        <v>469</v>
      </c>
      <c r="B28" t="s">
        <v>665</v>
      </c>
      <c r="C28" t="s">
        <v>666</v>
      </c>
      <c r="D28">
        <v>5.3160296583473297E-3</v>
      </c>
      <c r="E28">
        <v>2.2744126047758302</v>
      </c>
      <c r="F28">
        <v>553</v>
      </c>
      <c r="G28">
        <v>87</v>
      </c>
      <c r="H28">
        <v>13</v>
      </c>
      <c r="I28">
        <v>17906</v>
      </c>
      <c r="J28" t="s">
        <v>667</v>
      </c>
    </row>
    <row r="29" spans="1:10">
      <c r="A29" t="s">
        <v>469</v>
      </c>
      <c r="B29" t="s">
        <v>668</v>
      </c>
      <c r="C29" t="s">
        <v>669</v>
      </c>
      <c r="D29">
        <v>5.5149263644793103E-3</v>
      </c>
      <c r="E29">
        <v>2.25846028190263</v>
      </c>
      <c r="F29">
        <v>126</v>
      </c>
      <c r="G29">
        <v>87</v>
      </c>
      <c r="H29">
        <v>7</v>
      </c>
      <c r="I29">
        <v>17906</v>
      </c>
      <c r="J29" t="s">
        <v>670</v>
      </c>
    </row>
    <row r="30" spans="1:10">
      <c r="A30" t="s">
        <v>469</v>
      </c>
      <c r="B30" t="s">
        <v>671</v>
      </c>
      <c r="C30" t="s">
        <v>672</v>
      </c>
      <c r="D30">
        <v>8.4818935924149096E-3</v>
      </c>
      <c r="E30">
        <v>2.07150718018059</v>
      </c>
      <c r="F30">
        <v>87</v>
      </c>
      <c r="G30">
        <v>87</v>
      </c>
      <c r="H30">
        <v>6</v>
      </c>
      <c r="I30">
        <v>17906</v>
      </c>
      <c r="J30" t="s">
        <v>673</v>
      </c>
    </row>
    <row r="31" spans="1:10">
      <c r="A31" t="s">
        <v>469</v>
      </c>
      <c r="B31" t="s">
        <v>674</v>
      </c>
      <c r="C31" t="s">
        <v>675</v>
      </c>
      <c r="D31">
        <v>1.1105787674168401E-2</v>
      </c>
      <c r="E31">
        <v>1.95445063383648</v>
      </c>
      <c r="F31">
        <v>140</v>
      </c>
      <c r="G31">
        <v>87</v>
      </c>
      <c r="H31">
        <v>7</v>
      </c>
      <c r="I31">
        <v>17906</v>
      </c>
      <c r="J31" t="s">
        <v>646</v>
      </c>
    </row>
    <row r="32" spans="1:10">
      <c r="A32" t="s">
        <v>469</v>
      </c>
      <c r="B32" t="s">
        <v>676</v>
      </c>
      <c r="C32" t="s">
        <v>677</v>
      </c>
      <c r="D32">
        <v>1.16403386030479E-2</v>
      </c>
      <c r="E32">
        <v>1.9340343864132299</v>
      </c>
      <c r="F32">
        <v>141</v>
      </c>
      <c r="G32">
        <v>87</v>
      </c>
      <c r="H32">
        <v>7</v>
      </c>
      <c r="I32">
        <v>17906</v>
      </c>
      <c r="J32" t="s">
        <v>640</v>
      </c>
    </row>
    <row r="33" spans="1:10">
      <c r="A33" t="s">
        <v>469</v>
      </c>
      <c r="B33" t="s">
        <v>678</v>
      </c>
      <c r="C33" t="s">
        <v>679</v>
      </c>
      <c r="D33">
        <v>1.74513819752386E-2</v>
      </c>
      <c r="E33">
        <v>1.7581701755554899</v>
      </c>
      <c r="F33">
        <v>27</v>
      </c>
      <c r="G33">
        <v>87</v>
      </c>
      <c r="H33">
        <v>4</v>
      </c>
      <c r="I33">
        <v>17906</v>
      </c>
      <c r="J33" t="s">
        <v>656</v>
      </c>
    </row>
    <row r="34" spans="1:10">
      <c r="A34" t="s">
        <v>469</v>
      </c>
      <c r="B34" t="s">
        <v>680</v>
      </c>
      <c r="C34" t="s">
        <v>681</v>
      </c>
      <c r="D34">
        <v>1.74513819752386E-2</v>
      </c>
      <c r="E34">
        <v>1.7581701755554899</v>
      </c>
      <c r="F34">
        <v>27</v>
      </c>
      <c r="G34">
        <v>87</v>
      </c>
      <c r="H34">
        <v>4</v>
      </c>
      <c r="I34">
        <v>17906</v>
      </c>
      <c r="J34" t="s">
        <v>656</v>
      </c>
    </row>
    <row r="35" spans="1:10">
      <c r="A35" t="s">
        <v>469</v>
      </c>
      <c r="B35" t="s">
        <v>682</v>
      </c>
      <c r="C35" t="s">
        <v>683</v>
      </c>
      <c r="D35">
        <v>1.8983239635169201E-2</v>
      </c>
      <c r="E35">
        <v>1.7216296699057301</v>
      </c>
      <c r="F35">
        <v>9</v>
      </c>
      <c r="G35">
        <v>87</v>
      </c>
      <c r="H35">
        <v>3</v>
      </c>
      <c r="I35">
        <v>17906</v>
      </c>
      <c r="J35" t="s">
        <v>684</v>
      </c>
    </row>
    <row r="36" spans="1:10">
      <c r="A36" t="s">
        <v>469</v>
      </c>
      <c r="B36" t="s">
        <v>685</v>
      </c>
      <c r="C36" t="s">
        <v>686</v>
      </c>
      <c r="D36">
        <v>1.8983239635169201E-2</v>
      </c>
      <c r="E36">
        <v>1.7216296699057301</v>
      </c>
      <c r="F36">
        <v>9</v>
      </c>
      <c r="G36">
        <v>87</v>
      </c>
      <c r="H36">
        <v>3</v>
      </c>
      <c r="I36">
        <v>17906</v>
      </c>
      <c r="J36" t="s">
        <v>605</v>
      </c>
    </row>
    <row r="37" spans="1:10">
      <c r="A37" t="s">
        <v>469</v>
      </c>
      <c r="B37" t="s">
        <v>687</v>
      </c>
      <c r="C37" t="s">
        <v>688</v>
      </c>
      <c r="D37">
        <v>2.02846205623134E-2</v>
      </c>
      <c r="E37">
        <v>1.6928331116586799</v>
      </c>
      <c r="F37">
        <v>28</v>
      </c>
      <c r="G37">
        <v>87</v>
      </c>
      <c r="H37">
        <v>4</v>
      </c>
      <c r="I37">
        <v>17906</v>
      </c>
      <c r="J37" t="s">
        <v>689</v>
      </c>
    </row>
    <row r="38" spans="1:10">
      <c r="A38" t="s">
        <v>469</v>
      </c>
      <c r="B38" t="s">
        <v>690</v>
      </c>
      <c r="C38" t="s">
        <v>691</v>
      </c>
      <c r="D38">
        <v>2.02846205623134E-2</v>
      </c>
      <c r="E38">
        <v>1.6928331116586799</v>
      </c>
      <c r="F38">
        <v>28</v>
      </c>
      <c r="G38">
        <v>87</v>
      </c>
      <c r="H38">
        <v>4</v>
      </c>
      <c r="I38">
        <v>17906</v>
      </c>
      <c r="J38" t="s">
        <v>689</v>
      </c>
    </row>
    <row r="39" spans="1:10">
      <c r="A39" t="s">
        <v>469</v>
      </c>
      <c r="B39" t="s">
        <v>692</v>
      </c>
      <c r="C39" t="s">
        <v>693</v>
      </c>
      <c r="D39">
        <v>2.3443115826651199E-2</v>
      </c>
      <c r="E39">
        <v>1.6299846666986899</v>
      </c>
      <c r="F39">
        <v>29</v>
      </c>
      <c r="G39">
        <v>87</v>
      </c>
      <c r="H39">
        <v>4</v>
      </c>
      <c r="I39">
        <v>17906</v>
      </c>
      <c r="J39" t="s">
        <v>689</v>
      </c>
    </row>
    <row r="40" spans="1:10">
      <c r="A40" t="s">
        <v>469</v>
      </c>
      <c r="B40" t="s">
        <v>694</v>
      </c>
      <c r="C40" t="s">
        <v>695</v>
      </c>
      <c r="D40">
        <v>2.3443115826651199E-2</v>
      </c>
      <c r="E40">
        <v>1.6299846666986899</v>
      </c>
      <c r="F40">
        <v>29</v>
      </c>
      <c r="G40">
        <v>87</v>
      </c>
      <c r="H40">
        <v>4</v>
      </c>
      <c r="I40">
        <v>17906</v>
      </c>
      <c r="J40" t="s">
        <v>689</v>
      </c>
    </row>
    <row r="41" spans="1:10">
      <c r="A41" t="s">
        <v>469</v>
      </c>
      <c r="B41" t="s">
        <v>696</v>
      </c>
      <c r="C41" t="s">
        <v>697</v>
      </c>
      <c r="D41">
        <v>2.7023592879326399E-2</v>
      </c>
      <c r="E41">
        <v>1.5682569105348201</v>
      </c>
      <c r="F41">
        <v>10</v>
      </c>
      <c r="G41">
        <v>87</v>
      </c>
      <c r="H41">
        <v>3</v>
      </c>
      <c r="I41">
        <v>17906</v>
      </c>
      <c r="J41" t="s">
        <v>684</v>
      </c>
    </row>
    <row r="42" spans="1:10">
      <c r="A42" t="s">
        <v>469</v>
      </c>
      <c r="B42" t="s">
        <v>698</v>
      </c>
      <c r="C42" t="s">
        <v>699</v>
      </c>
      <c r="D42">
        <v>2.8624516074534301E-2</v>
      </c>
      <c r="E42">
        <v>1.5432618467633501</v>
      </c>
      <c r="F42">
        <v>375</v>
      </c>
      <c r="G42">
        <v>87</v>
      </c>
      <c r="H42">
        <v>10</v>
      </c>
      <c r="I42">
        <v>17906</v>
      </c>
      <c r="J42" t="s">
        <v>700</v>
      </c>
    </row>
    <row r="43" spans="1:10">
      <c r="A43" t="s">
        <v>469</v>
      </c>
      <c r="B43" t="s">
        <v>701</v>
      </c>
      <c r="C43" t="s">
        <v>702</v>
      </c>
      <c r="D43">
        <v>3.9795384156281699E-2</v>
      </c>
      <c r="E43">
        <v>1.4001672985722899</v>
      </c>
      <c r="F43">
        <v>33</v>
      </c>
      <c r="G43">
        <v>87</v>
      </c>
      <c r="H43">
        <v>4</v>
      </c>
      <c r="I43">
        <v>17906</v>
      </c>
      <c r="J43" t="s">
        <v>689</v>
      </c>
    </row>
    <row r="44" spans="1:10">
      <c r="A44" t="s">
        <v>469</v>
      </c>
      <c r="B44" t="s">
        <v>703</v>
      </c>
      <c r="C44" t="s">
        <v>704</v>
      </c>
      <c r="D44">
        <v>4.3971106778090498E-2</v>
      </c>
      <c r="E44">
        <v>1.3568326028003901</v>
      </c>
      <c r="F44">
        <v>11103</v>
      </c>
      <c r="G44">
        <v>87</v>
      </c>
      <c r="H44">
        <v>72</v>
      </c>
      <c r="I44">
        <v>17906</v>
      </c>
      <c r="J44" s="54" t="s">
        <v>705</v>
      </c>
    </row>
    <row r="45" spans="1:10">
      <c r="A45" t="s">
        <v>469</v>
      </c>
      <c r="B45" t="s">
        <v>706</v>
      </c>
      <c r="C45" t="s">
        <v>707</v>
      </c>
      <c r="D45">
        <v>4.8618724492324503E-2</v>
      </c>
      <c r="E45">
        <v>1.31319643901821</v>
      </c>
      <c r="F45">
        <v>2</v>
      </c>
      <c r="G45">
        <v>87</v>
      </c>
      <c r="H45">
        <v>2</v>
      </c>
      <c r="I45">
        <v>17906</v>
      </c>
      <c r="J45" t="s">
        <v>708</v>
      </c>
    </row>
    <row r="46" spans="1:10">
      <c r="A46" t="s">
        <v>469</v>
      </c>
      <c r="B46" t="s">
        <v>709</v>
      </c>
      <c r="C46" t="s">
        <v>710</v>
      </c>
      <c r="D46">
        <v>4.8618724492324503E-2</v>
      </c>
      <c r="E46">
        <v>1.31319643901821</v>
      </c>
      <c r="F46">
        <v>2</v>
      </c>
      <c r="G46">
        <v>87</v>
      </c>
      <c r="H46">
        <v>2</v>
      </c>
      <c r="I46">
        <v>17906</v>
      </c>
      <c r="J46" t="s">
        <v>708</v>
      </c>
    </row>
    <row r="47" spans="1:10">
      <c r="A47" t="s">
        <v>469</v>
      </c>
      <c r="B47" t="s">
        <v>711</v>
      </c>
      <c r="C47" t="s">
        <v>712</v>
      </c>
      <c r="D47">
        <v>4.9195684497973E-2</v>
      </c>
      <c r="E47">
        <v>1.3080729923732399</v>
      </c>
      <c r="F47">
        <v>12</v>
      </c>
      <c r="G47">
        <v>87</v>
      </c>
      <c r="H47">
        <v>3</v>
      </c>
      <c r="I47">
        <v>17906</v>
      </c>
      <c r="J47" t="s">
        <v>605</v>
      </c>
    </row>
    <row r="48" spans="1:10">
      <c r="A48" t="s">
        <v>534</v>
      </c>
      <c r="B48" t="s">
        <v>555</v>
      </c>
      <c r="C48" t="s">
        <v>556</v>
      </c>
      <c r="D48" s="53">
        <v>6.6118556231111199E-14</v>
      </c>
      <c r="E48">
        <v>13.179676638278201</v>
      </c>
      <c r="F48">
        <v>2144</v>
      </c>
      <c r="G48">
        <v>89</v>
      </c>
      <c r="H48">
        <v>41</v>
      </c>
      <c r="I48">
        <v>18856</v>
      </c>
      <c r="J48" t="s">
        <v>713</v>
      </c>
    </row>
    <row r="49" spans="1:10">
      <c r="A49" t="s">
        <v>534</v>
      </c>
      <c r="B49" t="s">
        <v>558</v>
      </c>
      <c r="C49" t="s">
        <v>559</v>
      </c>
      <c r="D49" s="53">
        <v>9.6437661832487604E-14</v>
      </c>
      <c r="E49">
        <v>13.0157533278005</v>
      </c>
      <c r="F49">
        <v>2167</v>
      </c>
      <c r="G49">
        <v>89</v>
      </c>
      <c r="H49">
        <v>41</v>
      </c>
      <c r="I49">
        <v>18856</v>
      </c>
      <c r="J49" t="s">
        <v>713</v>
      </c>
    </row>
    <row r="50" spans="1:10">
      <c r="A50" t="s">
        <v>534</v>
      </c>
      <c r="B50" t="s">
        <v>560</v>
      </c>
      <c r="C50" t="s">
        <v>561</v>
      </c>
      <c r="D50" s="53">
        <v>1.04617783984737E-13</v>
      </c>
      <c r="E50">
        <v>12.980394483442501</v>
      </c>
      <c r="F50">
        <v>2172</v>
      </c>
      <c r="G50">
        <v>89</v>
      </c>
      <c r="H50">
        <v>41</v>
      </c>
      <c r="I50">
        <v>18856</v>
      </c>
      <c r="J50" t="s">
        <v>713</v>
      </c>
    </row>
    <row r="51" spans="1:10">
      <c r="A51" t="s">
        <v>534</v>
      </c>
      <c r="B51" t="s">
        <v>543</v>
      </c>
      <c r="C51" t="s">
        <v>544</v>
      </c>
      <c r="D51" s="53">
        <v>3.9964322362004803E-9</v>
      </c>
      <c r="E51">
        <v>8.3983275465609104</v>
      </c>
      <c r="F51">
        <v>3543</v>
      </c>
      <c r="G51">
        <v>89</v>
      </c>
      <c r="H51">
        <v>45</v>
      </c>
      <c r="I51">
        <v>18856</v>
      </c>
      <c r="J51" s="54" t="s">
        <v>714</v>
      </c>
    </row>
    <row r="52" spans="1:10">
      <c r="A52" t="s">
        <v>534</v>
      </c>
      <c r="B52" t="s">
        <v>546</v>
      </c>
      <c r="C52" t="s">
        <v>547</v>
      </c>
      <c r="D52" s="53">
        <v>6.34719118566578E-9</v>
      </c>
      <c r="E52">
        <v>8.19741841997355</v>
      </c>
      <c r="F52">
        <v>4548</v>
      </c>
      <c r="G52">
        <v>89</v>
      </c>
      <c r="H52">
        <v>51</v>
      </c>
      <c r="I52">
        <v>18856</v>
      </c>
      <c r="J52" s="54" t="s">
        <v>715</v>
      </c>
    </row>
    <row r="53" spans="1:10">
      <c r="A53" t="s">
        <v>534</v>
      </c>
      <c r="B53" t="s">
        <v>716</v>
      </c>
      <c r="C53" t="s">
        <v>717</v>
      </c>
      <c r="D53" s="53">
        <v>1.8880916025806601E-8</v>
      </c>
      <c r="E53">
        <v>7.7239769393121804</v>
      </c>
      <c r="F53">
        <v>141</v>
      </c>
      <c r="G53">
        <v>89</v>
      </c>
      <c r="H53">
        <v>11</v>
      </c>
      <c r="I53">
        <v>18856</v>
      </c>
      <c r="J53" t="s">
        <v>718</v>
      </c>
    </row>
    <row r="54" spans="1:10">
      <c r="A54" t="s">
        <v>534</v>
      </c>
      <c r="B54" t="s">
        <v>719</v>
      </c>
      <c r="C54" t="s">
        <v>720</v>
      </c>
      <c r="D54">
        <v>1.50244928065014E-6</v>
      </c>
      <c r="E54">
        <v>5.8232001798946396</v>
      </c>
      <c r="F54">
        <v>119</v>
      </c>
      <c r="G54">
        <v>89</v>
      </c>
      <c r="H54">
        <v>9</v>
      </c>
      <c r="I54">
        <v>18856</v>
      </c>
      <c r="J54" t="s">
        <v>721</v>
      </c>
    </row>
    <row r="55" spans="1:10">
      <c r="A55" t="s">
        <v>534</v>
      </c>
      <c r="B55" t="s">
        <v>562</v>
      </c>
      <c r="C55" t="s">
        <v>563</v>
      </c>
      <c r="D55">
        <v>6.6746293805970802E-6</v>
      </c>
      <c r="E55">
        <v>5.1755728441851403</v>
      </c>
      <c r="F55">
        <v>3914</v>
      </c>
      <c r="G55">
        <v>89</v>
      </c>
      <c r="H55">
        <v>42</v>
      </c>
      <c r="I55">
        <v>18856</v>
      </c>
      <c r="J55" t="s">
        <v>722</v>
      </c>
    </row>
    <row r="56" spans="1:10">
      <c r="A56" t="s">
        <v>534</v>
      </c>
      <c r="B56" t="s">
        <v>723</v>
      </c>
      <c r="C56" t="s">
        <v>724</v>
      </c>
      <c r="D56">
        <v>7.4059776207230498E-6</v>
      </c>
      <c r="E56">
        <v>5.1304176046294296</v>
      </c>
      <c r="F56">
        <v>192</v>
      </c>
      <c r="G56">
        <v>89</v>
      </c>
      <c r="H56">
        <v>10</v>
      </c>
      <c r="I56">
        <v>18856</v>
      </c>
      <c r="J56" t="s">
        <v>598</v>
      </c>
    </row>
    <row r="57" spans="1:10">
      <c r="A57" t="s">
        <v>534</v>
      </c>
      <c r="B57" t="s">
        <v>725</v>
      </c>
      <c r="C57" t="s">
        <v>726</v>
      </c>
      <c r="D57">
        <v>1.47330421940688E-5</v>
      </c>
      <c r="E57">
        <v>4.8317075673677596</v>
      </c>
      <c r="F57">
        <v>476</v>
      </c>
      <c r="G57">
        <v>89</v>
      </c>
      <c r="H57">
        <v>14</v>
      </c>
      <c r="I57">
        <v>18856</v>
      </c>
      <c r="J57" t="s">
        <v>727</v>
      </c>
    </row>
    <row r="58" spans="1:10">
      <c r="A58" t="s">
        <v>534</v>
      </c>
      <c r="B58" t="s">
        <v>728</v>
      </c>
      <c r="C58" t="s">
        <v>729</v>
      </c>
      <c r="D58">
        <v>7.2907670008039703E-5</v>
      </c>
      <c r="E58">
        <v>4.1372267807774099</v>
      </c>
      <c r="F58">
        <v>245</v>
      </c>
      <c r="G58">
        <v>89</v>
      </c>
      <c r="H58">
        <v>10</v>
      </c>
      <c r="I58">
        <v>18856</v>
      </c>
      <c r="J58" t="s">
        <v>598</v>
      </c>
    </row>
    <row r="59" spans="1:10">
      <c r="A59" t="s">
        <v>534</v>
      </c>
      <c r="B59" t="s">
        <v>730</v>
      </c>
      <c r="C59" t="s">
        <v>731</v>
      </c>
      <c r="D59">
        <v>1.3817625978500701E-4</v>
      </c>
      <c r="E59">
        <v>3.85956656716461</v>
      </c>
      <c r="F59">
        <v>14</v>
      </c>
      <c r="G59">
        <v>89</v>
      </c>
      <c r="H59">
        <v>4</v>
      </c>
      <c r="I59">
        <v>18856</v>
      </c>
      <c r="J59" t="s">
        <v>689</v>
      </c>
    </row>
    <row r="60" spans="1:10">
      <c r="A60" t="s">
        <v>534</v>
      </c>
      <c r="B60" t="s">
        <v>732</v>
      </c>
      <c r="C60" t="s">
        <v>733</v>
      </c>
      <c r="D60">
        <v>5.6991260855517403E-4</v>
      </c>
      <c r="E60">
        <v>3.2441917347346001</v>
      </c>
      <c r="F60">
        <v>307</v>
      </c>
      <c r="G60">
        <v>89</v>
      </c>
      <c r="H60">
        <v>10</v>
      </c>
      <c r="I60">
        <v>18856</v>
      </c>
      <c r="J60" t="s">
        <v>734</v>
      </c>
    </row>
    <row r="61" spans="1:10">
      <c r="A61" t="s">
        <v>534</v>
      </c>
      <c r="B61" t="s">
        <v>735</v>
      </c>
      <c r="C61" t="s">
        <v>736</v>
      </c>
      <c r="D61">
        <v>8.0555174129933198E-4</v>
      </c>
      <c r="E61">
        <v>3.09390655923097</v>
      </c>
      <c r="F61">
        <v>21</v>
      </c>
      <c r="G61">
        <v>89</v>
      </c>
      <c r="H61">
        <v>4</v>
      </c>
      <c r="I61">
        <v>18856</v>
      </c>
      <c r="J61" t="s">
        <v>689</v>
      </c>
    </row>
    <row r="62" spans="1:10">
      <c r="A62" t="s">
        <v>534</v>
      </c>
      <c r="B62" t="s">
        <v>737</v>
      </c>
      <c r="C62" t="s">
        <v>738</v>
      </c>
      <c r="D62">
        <v>8.0555174129933198E-4</v>
      </c>
      <c r="E62">
        <v>3.09390655923097</v>
      </c>
      <c r="F62">
        <v>21</v>
      </c>
      <c r="G62">
        <v>89</v>
      </c>
      <c r="H62">
        <v>4</v>
      </c>
      <c r="I62">
        <v>18856</v>
      </c>
      <c r="J62" t="s">
        <v>689</v>
      </c>
    </row>
    <row r="63" spans="1:10">
      <c r="A63" t="s">
        <v>534</v>
      </c>
      <c r="B63" t="s">
        <v>739</v>
      </c>
      <c r="C63" t="s">
        <v>740</v>
      </c>
      <c r="D63">
        <v>1.1433099915796299E-3</v>
      </c>
      <c r="E63">
        <v>2.9418360011185598</v>
      </c>
      <c r="F63">
        <v>88</v>
      </c>
      <c r="G63">
        <v>89</v>
      </c>
      <c r="H63">
        <v>6</v>
      </c>
      <c r="I63">
        <v>18856</v>
      </c>
      <c r="J63" t="s">
        <v>673</v>
      </c>
    </row>
    <row r="64" spans="1:10">
      <c r="A64" t="s">
        <v>534</v>
      </c>
      <c r="B64" t="s">
        <v>741</v>
      </c>
      <c r="C64" t="s">
        <v>742</v>
      </c>
      <c r="D64">
        <v>1.1433099915796299E-3</v>
      </c>
      <c r="E64">
        <v>2.9418360011185598</v>
      </c>
      <c r="F64">
        <v>88</v>
      </c>
      <c r="G64">
        <v>89</v>
      </c>
      <c r="H64">
        <v>6</v>
      </c>
      <c r="I64">
        <v>18856</v>
      </c>
      <c r="J64" t="s">
        <v>673</v>
      </c>
    </row>
    <row r="65" spans="1:10">
      <c r="A65" t="s">
        <v>534</v>
      </c>
      <c r="B65" t="s">
        <v>743</v>
      </c>
      <c r="C65" t="s">
        <v>744</v>
      </c>
      <c r="D65">
        <v>2.2273067123647098E-3</v>
      </c>
      <c r="E65">
        <v>2.65221997411293</v>
      </c>
      <c r="F65">
        <v>57</v>
      </c>
      <c r="G65">
        <v>89</v>
      </c>
      <c r="H65">
        <v>5</v>
      </c>
      <c r="I65">
        <v>18856</v>
      </c>
      <c r="J65" t="s">
        <v>745</v>
      </c>
    </row>
    <row r="66" spans="1:10">
      <c r="A66" t="s">
        <v>534</v>
      </c>
      <c r="B66" t="s">
        <v>746</v>
      </c>
      <c r="C66" t="s">
        <v>747</v>
      </c>
      <c r="D66">
        <v>2.2273067123647098E-3</v>
      </c>
      <c r="E66">
        <v>2.65221997411293</v>
      </c>
      <c r="F66">
        <v>57</v>
      </c>
      <c r="G66">
        <v>89</v>
      </c>
      <c r="H66">
        <v>5</v>
      </c>
      <c r="I66">
        <v>18856</v>
      </c>
      <c r="J66" t="s">
        <v>745</v>
      </c>
    </row>
    <row r="67" spans="1:10">
      <c r="A67" t="s">
        <v>534</v>
      </c>
      <c r="B67" t="s">
        <v>748</v>
      </c>
      <c r="C67" t="s">
        <v>749</v>
      </c>
      <c r="D67">
        <v>2.3115866252592602E-3</v>
      </c>
      <c r="E67">
        <v>2.6360898270075599</v>
      </c>
      <c r="F67">
        <v>27</v>
      </c>
      <c r="G67">
        <v>89</v>
      </c>
      <c r="H67">
        <v>4</v>
      </c>
      <c r="I67">
        <v>18856</v>
      </c>
      <c r="J67" t="s">
        <v>689</v>
      </c>
    </row>
    <row r="68" spans="1:10">
      <c r="A68" t="s">
        <v>534</v>
      </c>
      <c r="B68" t="s">
        <v>750</v>
      </c>
      <c r="C68" t="s">
        <v>751</v>
      </c>
      <c r="D68">
        <v>5.5378488998442301E-3</v>
      </c>
      <c r="E68">
        <v>2.25665889814969</v>
      </c>
      <c r="F68">
        <v>13720</v>
      </c>
      <c r="G68">
        <v>89</v>
      </c>
      <c r="H68">
        <v>81</v>
      </c>
      <c r="I68">
        <v>18856</v>
      </c>
      <c r="J68" s="54" t="s">
        <v>752</v>
      </c>
    </row>
    <row r="69" spans="1:10">
      <c r="A69" t="s">
        <v>534</v>
      </c>
      <c r="B69" t="s">
        <v>578</v>
      </c>
      <c r="C69" t="s">
        <v>579</v>
      </c>
      <c r="D69">
        <v>6.75696419644942E-3</v>
      </c>
      <c r="E69">
        <v>2.1702483822923702</v>
      </c>
      <c r="F69">
        <v>407</v>
      </c>
      <c r="G69">
        <v>89</v>
      </c>
      <c r="H69">
        <v>10</v>
      </c>
      <c r="I69">
        <v>18856</v>
      </c>
      <c r="J69" t="s">
        <v>753</v>
      </c>
    </row>
    <row r="70" spans="1:10">
      <c r="A70" t="s">
        <v>534</v>
      </c>
      <c r="B70" t="s">
        <v>754</v>
      </c>
      <c r="C70" t="s">
        <v>755</v>
      </c>
      <c r="D70">
        <v>7.0315454850896899E-3</v>
      </c>
      <c r="E70">
        <v>2.1529492095635501</v>
      </c>
      <c r="F70">
        <v>325</v>
      </c>
      <c r="G70">
        <v>89</v>
      </c>
      <c r="H70">
        <v>9</v>
      </c>
      <c r="I70">
        <v>18856</v>
      </c>
      <c r="J70" t="s">
        <v>756</v>
      </c>
    </row>
    <row r="71" spans="1:10">
      <c r="A71" t="s">
        <v>534</v>
      </c>
      <c r="B71" t="s">
        <v>757</v>
      </c>
      <c r="C71" t="s">
        <v>758</v>
      </c>
      <c r="D71">
        <v>8.3912461133645797E-3</v>
      </c>
      <c r="E71">
        <v>2.0761735409623499</v>
      </c>
      <c r="F71">
        <v>37</v>
      </c>
      <c r="G71">
        <v>89</v>
      </c>
      <c r="H71">
        <v>4</v>
      </c>
      <c r="I71">
        <v>18856</v>
      </c>
      <c r="J71" t="s">
        <v>689</v>
      </c>
    </row>
    <row r="72" spans="1:10">
      <c r="A72" t="s">
        <v>534</v>
      </c>
      <c r="B72" t="s">
        <v>759</v>
      </c>
      <c r="C72" t="s">
        <v>760</v>
      </c>
      <c r="D72">
        <v>8.3912461133645797E-3</v>
      </c>
      <c r="E72">
        <v>2.0761735409623499</v>
      </c>
      <c r="F72">
        <v>37</v>
      </c>
      <c r="G72">
        <v>89</v>
      </c>
      <c r="H72">
        <v>4</v>
      </c>
      <c r="I72">
        <v>18856</v>
      </c>
      <c r="J72" t="s">
        <v>689</v>
      </c>
    </row>
    <row r="73" spans="1:10">
      <c r="A73" t="s">
        <v>534</v>
      </c>
      <c r="B73" t="s">
        <v>761</v>
      </c>
      <c r="C73" t="s">
        <v>762</v>
      </c>
      <c r="D73">
        <v>1.03752958291638E-2</v>
      </c>
      <c r="E73">
        <v>1.98399951146967</v>
      </c>
      <c r="F73">
        <v>39</v>
      </c>
      <c r="G73">
        <v>89</v>
      </c>
      <c r="H73">
        <v>4</v>
      </c>
      <c r="I73">
        <v>18856</v>
      </c>
      <c r="J73" t="s">
        <v>689</v>
      </c>
    </row>
    <row r="74" spans="1:10">
      <c r="A74" t="s">
        <v>534</v>
      </c>
      <c r="B74" t="s">
        <v>585</v>
      </c>
      <c r="C74" t="s">
        <v>586</v>
      </c>
      <c r="D74">
        <v>1.29859127991777E-2</v>
      </c>
      <c r="E74">
        <v>1.8865275177548899</v>
      </c>
      <c r="F74">
        <v>534</v>
      </c>
      <c r="G74">
        <v>89</v>
      </c>
      <c r="H74">
        <v>11</v>
      </c>
      <c r="I74">
        <v>18856</v>
      </c>
      <c r="J74" t="s">
        <v>763</v>
      </c>
    </row>
    <row r="75" spans="1:10">
      <c r="A75" t="s">
        <v>534</v>
      </c>
      <c r="B75" t="s">
        <v>764</v>
      </c>
      <c r="C75" t="s">
        <v>765</v>
      </c>
      <c r="D75">
        <v>3.2003107449437102E-2</v>
      </c>
      <c r="E75">
        <v>1.4948078503481601</v>
      </c>
      <c r="F75">
        <v>697</v>
      </c>
      <c r="G75">
        <v>89</v>
      </c>
      <c r="H75">
        <v>12</v>
      </c>
      <c r="I75">
        <v>18856</v>
      </c>
      <c r="J75" t="s">
        <v>766</v>
      </c>
    </row>
    <row r="76" spans="1:10">
      <c r="A76" t="s">
        <v>534</v>
      </c>
      <c r="B76" t="s">
        <v>767</v>
      </c>
      <c r="C76" t="s">
        <v>768</v>
      </c>
      <c r="D76">
        <v>3.3744896743702901E-2</v>
      </c>
      <c r="E76">
        <v>1.4717918964219401</v>
      </c>
      <c r="F76">
        <v>20</v>
      </c>
      <c r="G76">
        <v>89</v>
      </c>
      <c r="H76">
        <v>3</v>
      </c>
      <c r="I76">
        <v>18856</v>
      </c>
      <c r="J76" t="s">
        <v>769</v>
      </c>
    </row>
    <row r="77" spans="1:10">
      <c r="A77" t="s">
        <v>534</v>
      </c>
      <c r="B77" t="s">
        <v>770</v>
      </c>
      <c r="C77" t="s">
        <v>771</v>
      </c>
      <c r="D77">
        <v>4.0810460526487E-2</v>
      </c>
      <c r="E77">
        <v>1.389228504394</v>
      </c>
      <c r="F77">
        <v>319</v>
      </c>
      <c r="G77">
        <v>89</v>
      </c>
      <c r="H77">
        <v>8</v>
      </c>
      <c r="I77">
        <v>18856</v>
      </c>
      <c r="J77" t="s">
        <v>772</v>
      </c>
    </row>
    <row r="78" spans="1:10">
      <c r="A78" t="s">
        <v>534</v>
      </c>
      <c r="B78" t="s">
        <v>773</v>
      </c>
      <c r="C78" t="s">
        <v>774</v>
      </c>
      <c r="D78">
        <v>4.4453990524144602E-2</v>
      </c>
      <c r="E78">
        <v>1.35208924740856</v>
      </c>
      <c r="F78">
        <v>323</v>
      </c>
      <c r="G78">
        <v>89</v>
      </c>
      <c r="H78">
        <v>8</v>
      </c>
      <c r="I78">
        <v>18856</v>
      </c>
      <c r="J78" t="s">
        <v>772</v>
      </c>
    </row>
    <row r="79" spans="1:10">
      <c r="A79" t="s">
        <v>534</v>
      </c>
      <c r="B79" t="s">
        <v>775</v>
      </c>
      <c r="C79" t="s">
        <v>776</v>
      </c>
      <c r="D79">
        <v>4.83129783453949E-2</v>
      </c>
      <c r="E79">
        <v>1.31593618877926</v>
      </c>
      <c r="F79">
        <v>12584</v>
      </c>
      <c r="G79">
        <v>89</v>
      </c>
      <c r="H79">
        <v>75</v>
      </c>
      <c r="I79">
        <v>18856</v>
      </c>
      <c r="J79" s="54" t="s">
        <v>777</v>
      </c>
    </row>
    <row r="80" spans="1:10">
      <c r="A80" t="s">
        <v>592</v>
      </c>
      <c r="B80" t="s">
        <v>778</v>
      </c>
      <c r="C80" t="s">
        <v>779</v>
      </c>
      <c r="D80">
        <v>5.0258131714098404E-4</v>
      </c>
      <c r="E80">
        <v>3.2987936598210101</v>
      </c>
      <c r="F80">
        <v>134</v>
      </c>
      <c r="G80">
        <v>59</v>
      </c>
      <c r="H80">
        <v>8</v>
      </c>
      <c r="I80">
        <v>7788</v>
      </c>
      <c r="J80" t="s">
        <v>780</v>
      </c>
    </row>
    <row r="81" spans="1:10">
      <c r="A81" t="s">
        <v>592</v>
      </c>
      <c r="B81" t="s">
        <v>781</v>
      </c>
      <c r="C81" t="s">
        <v>782</v>
      </c>
      <c r="D81">
        <v>4.0158135356516099E-2</v>
      </c>
      <c r="E81">
        <v>1.3962264607827599</v>
      </c>
      <c r="F81">
        <v>50</v>
      </c>
      <c r="G81">
        <v>59</v>
      </c>
      <c r="H81">
        <v>4</v>
      </c>
      <c r="I81">
        <v>7788</v>
      </c>
      <c r="J81" t="s">
        <v>689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T(6) vs N(6)</vt:lpstr>
      <vt:lpstr>IPTC(3) vs PTC(3)</vt:lpstr>
      <vt:lpstr>Common genes in situ+ invasio</vt:lpstr>
      <vt:lpstr>GO category of T vs N </vt:lpstr>
      <vt:lpstr>GO category of iPTC vs PTC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user</cp:lastModifiedBy>
  <dcterms:created xsi:type="dcterms:W3CDTF">2020-07-02T06:25:01Z</dcterms:created>
  <dcterms:modified xsi:type="dcterms:W3CDTF">2020-07-06T09:11:34Z</dcterms:modified>
</cp:coreProperties>
</file>